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Анкета предприятия-организации" sheetId="1" r:id="rId1"/>
  </sheets>
  <definedNames>
    <definedName name="_ftnref1" localSheetId="0">'Анкета предприятия-организации'!$A$18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33" i="1"/>
  <c r="K325" s="1"/>
  <c r="K280" l="1"/>
  <c r="J297"/>
  <c r="J288"/>
  <c r="J291"/>
  <c r="J278"/>
  <c r="K273"/>
  <c r="K263"/>
  <c r="J285"/>
  <c r="J268"/>
  <c r="J259"/>
  <c r="J266"/>
  <c r="K254"/>
  <c r="K249"/>
  <c r="K252"/>
  <c r="J326"/>
  <c r="J254"/>
  <c r="J256"/>
  <c r="J240"/>
  <c r="J234"/>
  <c r="K242"/>
  <c r="K320"/>
  <c r="K311"/>
  <c r="K270"/>
  <c r="J315"/>
  <c r="J318"/>
  <c r="J306"/>
  <c r="J298"/>
  <c r="K305"/>
  <c r="K292"/>
  <c r="K283"/>
  <c r="J265"/>
  <c r="J237"/>
  <c r="J299"/>
  <c r="J271"/>
  <c r="J243"/>
  <c r="J312"/>
  <c r="K285"/>
  <c r="K260"/>
  <c r="K323"/>
  <c r="K314"/>
  <c r="K295"/>
  <c r="K235"/>
  <c r="K286"/>
  <c r="J238"/>
  <c r="J269"/>
  <c r="J300"/>
  <c r="J241"/>
  <c r="J272"/>
  <c r="J303"/>
  <c r="J244"/>
  <c r="J275"/>
  <c r="J309"/>
  <c r="J247"/>
  <c r="J282"/>
  <c r="J316"/>
  <c r="K257"/>
  <c r="K289"/>
  <c r="K324"/>
  <c r="K264"/>
  <c r="K296"/>
  <c r="K236"/>
  <c r="K267"/>
  <c r="K299"/>
  <c r="K239"/>
  <c r="K302"/>
  <c r="J250"/>
  <c r="J281"/>
  <c r="J311"/>
  <c r="J253"/>
  <c r="J284"/>
  <c r="J314"/>
  <c r="J255"/>
  <c r="J287"/>
  <c r="J321"/>
  <c r="J262"/>
  <c r="J294"/>
  <c r="K238"/>
  <c r="K269"/>
  <c r="K301"/>
  <c r="K245"/>
  <c r="K276"/>
  <c r="K308"/>
  <c r="K248"/>
  <c r="K279"/>
  <c r="K310"/>
  <c r="K251"/>
  <c r="K317"/>
  <c r="J242"/>
  <c r="J257"/>
  <c r="J273"/>
  <c r="J289"/>
  <c r="J304"/>
  <c r="J319"/>
  <c r="J245"/>
  <c r="J260"/>
  <c r="J276"/>
  <c r="J292"/>
  <c r="J307"/>
  <c r="J322"/>
  <c r="J248"/>
  <c r="J263"/>
  <c r="J279"/>
  <c r="J295"/>
  <c r="J313"/>
  <c r="J235"/>
  <c r="J251"/>
  <c r="J270"/>
  <c r="J286"/>
  <c r="J301"/>
  <c r="J320"/>
  <c r="K246"/>
  <c r="K261"/>
  <c r="K277"/>
  <c r="K293"/>
  <c r="K312"/>
  <c r="K237"/>
  <c r="K253"/>
  <c r="K268"/>
  <c r="K284"/>
  <c r="K300"/>
  <c r="K315"/>
  <c r="K240"/>
  <c r="K255"/>
  <c r="K271"/>
  <c r="K287"/>
  <c r="K303"/>
  <c r="K318"/>
  <c r="K243"/>
  <c r="K262"/>
  <c r="K278"/>
  <c r="K294"/>
  <c r="K309"/>
  <c r="K234"/>
  <c r="K326"/>
  <c r="K258"/>
  <c r="K274"/>
  <c r="K290"/>
  <c r="K306"/>
  <c r="K321"/>
  <c r="J325"/>
  <c r="J246"/>
  <c r="J261"/>
  <c r="J277"/>
  <c r="J293"/>
  <c r="J308"/>
  <c r="J323"/>
  <c r="J249"/>
  <c r="J264"/>
  <c r="J280"/>
  <c r="J296"/>
  <c r="J310"/>
  <c r="J236"/>
  <c r="J252"/>
  <c r="J267"/>
  <c r="J283"/>
  <c r="J302"/>
  <c r="J317"/>
  <c r="J239"/>
  <c r="J258"/>
  <c r="J274"/>
  <c r="J290"/>
  <c r="J305"/>
  <c r="J324"/>
  <c r="K250"/>
  <c r="K265"/>
  <c r="K281"/>
  <c r="K297"/>
  <c r="K316"/>
  <c r="K241"/>
  <c r="K256"/>
  <c r="K272"/>
  <c r="K288"/>
  <c r="K304"/>
  <c r="K319"/>
  <c r="K244"/>
  <c r="K259"/>
  <c r="K275"/>
  <c r="K291"/>
  <c r="K307"/>
  <c r="K322"/>
  <c r="K247"/>
  <c r="K266"/>
  <c r="K282"/>
  <c r="K298"/>
  <c r="K313"/>
  <c r="G233"/>
  <c r="I301" l="1"/>
  <c r="I248"/>
  <c r="I266"/>
  <c r="E244"/>
  <c r="E243"/>
  <c r="E245"/>
  <c r="E242"/>
  <c r="E249"/>
  <c r="E247"/>
  <c r="E250"/>
  <c r="E246"/>
  <c r="E240"/>
  <c r="E241"/>
  <c r="E248"/>
  <c r="E238"/>
  <c r="E236"/>
  <c r="E251"/>
  <c r="E235"/>
  <c r="E234"/>
  <c r="E239"/>
  <c r="E237"/>
  <c r="I291"/>
  <c r="I256"/>
  <c r="I306"/>
  <c r="I278"/>
  <c r="I303"/>
  <c r="I268"/>
  <c r="I295"/>
  <c r="I257"/>
  <c r="I247"/>
  <c r="I241"/>
  <c r="I290"/>
  <c r="I262"/>
  <c r="I315"/>
  <c r="I277"/>
  <c r="I323"/>
  <c r="I308"/>
  <c r="I270"/>
  <c r="I273"/>
  <c r="I236"/>
  <c r="I298"/>
  <c r="I322"/>
  <c r="I288"/>
  <c r="I250"/>
  <c r="I274"/>
  <c r="I243"/>
  <c r="I271"/>
  <c r="I237"/>
  <c r="I261"/>
  <c r="I282"/>
  <c r="I307"/>
  <c r="I244"/>
  <c r="I272"/>
  <c r="I297"/>
  <c r="I321"/>
  <c r="I258"/>
  <c r="I294"/>
  <c r="I318"/>
  <c r="I255"/>
  <c r="I284"/>
  <c r="I312"/>
  <c r="I246"/>
  <c r="I239"/>
  <c r="I285"/>
  <c r="I267"/>
  <c r="I311"/>
  <c r="I245"/>
  <c r="I319"/>
  <c r="I281"/>
  <c r="I326"/>
  <c r="I240"/>
  <c r="I293"/>
  <c r="I251"/>
  <c r="I249"/>
  <c r="I296"/>
  <c r="I313"/>
  <c r="I275"/>
  <c r="I304"/>
  <c r="I265"/>
  <c r="I234"/>
  <c r="I242"/>
  <c r="I280"/>
  <c r="I314"/>
  <c r="I254"/>
  <c r="I292"/>
  <c r="I235"/>
  <c r="I286"/>
  <c r="I252"/>
  <c r="I320"/>
  <c r="I325"/>
  <c r="I299"/>
  <c r="I276"/>
  <c r="I305"/>
  <c r="I263"/>
  <c r="I302"/>
  <c r="I264"/>
  <c r="I238"/>
  <c r="I310"/>
  <c r="I287"/>
  <c r="I253"/>
  <c r="I324"/>
  <c r="I259"/>
  <c r="I316"/>
  <c r="I309"/>
  <c r="I300"/>
  <c r="I260"/>
  <c r="I269"/>
  <c r="I283"/>
  <c r="I279"/>
  <c r="I317"/>
  <c r="I289"/>
  <c r="F234" l="1"/>
  <c r="F246"/>
  <c r="F235"/>
  <c r="F250"/>
  <c r="F245"/>
  <c r="F237"/>
  <c r="F251"/>
  <c r="F241"/>
  <c r="F247"/>
  <c r="F243"/>
  <c r="F238"/>
  <c r="F242"/>
  <c r="F248"/>
  <c r="F239"/>
  <c r="F236"/>
  <c r="F240"/>
  <c r="F249"/>
  <c r="F244"/>
</calcChain>
</file>

<file path=xl/sharedStrings.xml><?xml version="1.0" encoding="utf-8"?>
<sst xmlns="http://schemas.openxmlformats.org/spreadsheetml/2006/main" count="366" uniqueCount="227">
  <si>
    <t>Затрудняюсь ответить</t>
  </si>
  <si>
    <t>1. Информация о предприятии/организации</t>
  </si>
  <si>
    <t>2. Реализация проектов в сфере цифровизации и их эффективность</t>
  </si>
  <si>
    <t>3. Оценка регионального законодательства по поддержке цифровизации экономики</t>
  </si>
  <si>
    <t>Код ответа</t>
  </si>
  <si>
    <t>Варианты ответа</t>
  </si>
  <si>
    <t>до 15</t>
  </si>
  <si>
    <t>от 15 до 100</t>
  </si>
  <si>
    <t>от 100 до 250</t>
  </si>
  <si>
    <t>от 250 до 1000</t>
  </si>
  <si>
    <t>от 1000 и более</t>
  </si>
  <si>
    <t>до 120 млн руб.</t>
  </si>
  <si>
    <t>от 120 до 800 млн руб.</t>
  </si>
  <si>
    <t>Ячейки, в которые необходимо внести данные, выделены зеленым цветом</t>
  </si>
  <si>
    <t>Спасибо за Ваш ответ!</t>
  </si>
  <si>
    <t>* - обязательные для заполнения пункты/вопросы</t>
  </si>
  <si>
    <t>Выберите один ответ ниже и внесите код выбранного варианта ответа в ячейку справа</t>
  </si>
  <si>
    <t>от 800 млн руб. до 2000 млн руб.</t>
  </si>
  <si>
    <t>более 2000 млн руб.</t>
  </si>
  <si>
    <t>https://docs.google.com/forms/d/e/1FAIpQLSeFfSnRcvC4WBqqgRsHg9DIg2H7Y7oD67MwXD-iWifetrHG8w/alreadyresponded?vc=0&amp;c=0&amp;w=1</t>
  </si>
  <si>
    <t>В случае возникновения вопросов по заполнению пишите на адрес: rating@digital.gov.ru</t>
  </si>
  <si>
    <t>Анкета для предприятий и организаций по вопросам повышения эффективности поддержки цифровизации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</si>
  <si>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</si>
  <si>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</si>
  <si>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</si>
  <si>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</si>
  <si>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</si>
  <si>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</si>
  <si>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</si>
  <si>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</si>
  <si>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</si>
  <si>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</si>
  <si>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</si>
  <si>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</si>
  <si>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</si>
  <si>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</si>
  <si>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</si>
  <si>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</si>
  <si>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</si>
  <si>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</si>
  <si>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</si>
  <si>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</si>
  <si>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</si>
  <si>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</si>
  <si>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Ненецкий автономный округ</t>
  </si>
  <si>
    <t>Архангельская область (без Ненецкого автономного округа)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</si>
  <si>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</si>
  <si>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</si>
  <si>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</si>
  <si>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</si>
  <si>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</si>
  <si>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</si>
  <si>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</si>
  <si>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Южный федеральный округ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</si>
  <si>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</si>
  <si>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</si>
  <si>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</si>
  <si>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</si>
  <si>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</si>
  <si>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</si>
  <si>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</si>
  <si>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город Севастополь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</si>
  <si>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</si>
  <si>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</si>
  <si>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</si>
  <si>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</si>
  <si>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</si>
  <si>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</si>
  <si>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</si>
  <si>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</si>
  <si>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</si>
  <si>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</si>
  <si>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</si>
  <si>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</si>
  <si>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</si>
  <si>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</si>
  <si>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</si>
  <si>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</si>
  <si>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</si>
  <si>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</si>
  <si>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</si>
  <si>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</si>
  <si>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</si>
  <si>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</si>
  <si>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</si>
  <si>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</si>
  <si>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</si>
  <si>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</si>
  <si>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Ханты-Мансийский автономный округ-Югра</t>
  </si>
  <si>
    <t>Ямало-Hенецкий автономный округ</t>
  </si>
  <si>
    <t>Тюменская область (без автономных округов)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</si>
  <si>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</si>
  <si>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</si>
  <si>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</si>
  <si>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</si>
  <si>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</si>
  <si>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</si>
  <si>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</si>
  <si>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</si>
  <si>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</si>
  <si>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</si>
  <si>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</si>
  <si>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</si>
  <si>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</si>
  <si>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</si>
  <si>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</si>
  <si>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</si>
  <si>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</si>
  <si>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</si>
  <si>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</si>
  <si>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</si>
  <si>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</si>
  <si>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</si>
  <si>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Чукотский автономный округ</t>
  </si>
  <si>
    <t>Еврейская автономная область</t>
  </si>
  <si>
    <t>Количество регионов</t>
  </si>
  <si>
    <t>Сфера торговли</t>
  </si>
  <si>
    <t>Обрабатывающие производства или добыча полезных ископаемых</t>
  </si>
  <si>
    <t>Транспорт</t>
  </si>
  <si>
    <t>Строительство</t>
  </si>
  <si>
    <t>Образование</t>
  </si>
  <si>
    <t>Здравоохранение</t>
  </si>
  <si>
    <r>
      <t>Другое (</t>
    </r>
    <r>
      <rPr>
        <i/>
        <sz val="10"/>
        <color theme="1"/>
        <rFont val="Times New Roman"/>
        <family val="1"/>
        <charset val="204"/>
      </rPr>
      <t>укажите, что именно в строке ниже</t>
    </r>
    <r>
      <rPr>
        <sz val="10"/>
        <color theme="1"/>
        <rFont val="Times New Roman"/>
        <family val="1"/>
        <charset val="204"/>
      </rPr>
      <t>)</t>
    </r>
  </si>
  <si>
    <t>Организационно-правовая форма</t>
  </si>
  <si>
    <t>Форма собственности</t>
  </si>
  <si>
    <t xml:space="preserve"> -</t>
  </si>
  <si>
    <t>Выберите ответы ниже</t>
  </si>
  <si>
    <t>Уровень производительности труда снизился (стало хуже)</t>
  </si>
  <si>
    <t>Уровень производительности труда не изменился</t>
  </si>
  <si>
    <t>Уровень производительности труда незначительно увеличился</t>
  </si>
  <si>
    <t>Уровень производительности труда увеличился</t>
  </si>
  <si>
    <t>Уровень производительности труда значительно увеличился</t>
  </si>
  <si>
    <t>Сфера информационно-коммуникационных технологий</t>
  </si>
  <si>
    <t>Ваш персональный ответ не будет нигде публиковаться, он является конфиденциальной информацией. Будут опубликованы только обобщённые результаты по всем опрошенным предприятиям и организациям регионов России</t>
  </si>
  <si>
    <t>Заполнение анкеты займет около 5-10 минут</t>
  </si>
  <si>
    <t>Искусственный интеллект (включая машинное обучение)</t>
  </si>
  <si>
    <t>Облачные технологии (вычисление, хранение данных)</t>
  </si>
  <si>
    <t>Большие данные и продвинутая аналитика</t>
  </si>
  <si>
    <t>Интернет вещей</t>
  </si>
  <si>
    <t>Аддитивное производство (3D печать)</t>
  </si>
  <si>
    <t>Роботы (в том числе промышленные, сервисные)</t>
  </si>
  <si>
    <t>Новые материалы (композиты, наноматериалы, биоматериалы)</t>
  </si>
  <si>
    <t>Дополненная и виртуальная реальность</t>
  </si>
  <si>
    <t>Беспилотные транспортные средства и дроны</t>
  </si>
  <si>
    <t>Блокчейн</t>
  </si>
  <si>
    <t>Цифровое проектирование (например, CAD, PLM, BIM)</t>
  </si>
  <si>
    <t>Реализованы отдельные пилоты</t>
  </si>
  <si>
    <t>Масштабирование / широкое использование</t>
  </si>
  <si>
    <r>
      <t>Другое (</t>
    </r>
    <r>
      <rPr>
        <i/>
        <sz val="10"/>
        <color theme="1"/>
        <rFont val="Times New Roman"/>
        <family val="1"/>
        <charset val="204"/>
      </rPr>
      <t>укажите, что именно</t>
    </r>
    <r>
      <rPr>
        <sz val="10"/>
        <color theme="1"/>
        <rFont val="Times New Roman"/>
        <family val="1"/>
        <charset val="204"/>
      </rPr>
      <t>):
____________________________________________________________________________________________________________________________________________________________________________________________________________________________</t>
    </r>
  </si>
  <si>
    <t>Масштаб использования</t>
  </si>
  <si>
    <t>Не используются</t>
  </si>
  <si>
    <t>Планируем внедрять</t>
  </si>
  <si>
    <t>Планируем расширять использование</t>
  </si>
  <si>
    <t>Вопрос не релевантен для компании</t>
  </si>
  <si>
    <t>Изучаем информацию</t>
  </si>
  <si>
    <t>Не влияет негативно на цифровое развитие</t>
  </si>
  <si>
    <t>Является значительным барьером</t>
  </si>
  <si>
    <t>Является барьером, но не существенным</t>
  </si>
  <si>
    <t>Однозначно способствуют</t>
  </si>
  <si>
    <t>Скорее способствуют</t>
  </si>
  <si>
    <t>Скорее не способствуют</t>
  </si>
  <si>
    <t>Точно не способствуют</t>
  </si>
  <si>
    <t>Производство, передача и распределение электроэнергии</t>
  </si>
  <si>
    <t>Цифровой двойник</t>
  </si>
  <si>
    <t>Технологии, повышающие энергоэффективность</t>
  </si>
  <si>
    <t>Технологии учета "умного" уличного освещения</t>
  </si>
  <si>
    <t>Технологии контроля и учета процесса сбора, транспортировки и переработки мусора</t>
  </si>
  <si>
    <t>Сервис телемедицины</t>
  </si>
  <si>
    <t>Сервис непрерывного онлайн образования</t>
  </si>
  <si>
    <t>Сфера ЖКХ и городского хозяйства (кроме производства и распределения электроэнергии)</t>
  </si>
  <si>
    <t>Сельское хозяйство</t>
  </si>
  <si>
    <t>Органы власти субъектов РФ могут поддерживать цифровое развитие на законодательном уровне в т.ч. посредством:
а) закрепления предоставления налоговых льгот, льготной ставки аренды, финансовой поддержки (субсидии, гранты), предоставления льготных кредитов и займов предприятиям и организациям (разработчикам цифрового оборудования (в т.ч. компьютеров, электронного и оптического оборудования), программного обеспечения, специальных программных средств и др.);
б) реализации планов осуществления закупок отечественного программного обеспечения, а также электронного и оптического оборудования;
в) защиты прав собственности на нематериальные активы; 
г) внедрения цифровых сервисов в органах власти, в МФЦ (в т.ч. возможность взаимодействия с органами власти субъекта РФ онлайн);
д) реализации ГЧП/МЧП проектов в сфере цифровизации
е) развитие ИКТ инфраструктуры</t>
  </si>
  <si>
    <t>Технологии контроля и учета процесса уборки улиц (контроль деятельности специализированной техники)</t>
  </si>
  <si>
    <t>Технологии анализа изменения баланса экосистем в ходе застройки (выявление нарушений экосистемы в ходе вырубки леса в рамках строительства, определение объема лесных насаждений, который требуется для восстановления экосистемы)</t>
  </si>
  <si>
    <t>Планы по дальнейшему использованию</t>
  </si>
  <si>
    <t>Опрос проводится с целью построения рейтинга субъектов РФ по уровню развития цифровой экономики. В рамках исследования оценивается активность использования цифровых технологий предприятиями и организациями, рост производительности труда в результате их применения, а также эффективность мер государственной поддержки субъекта РФ по цифровому развитию предприятий.
Ваше мнение очень важно и поможет улучшить законодательство и эффективность государственной политики по развитию цифровой экономики региона</t>
  </si>
  <si>
    <r>
      <t>При заполнении анкеты в этом файле, сохраните файл с указанием названия субъекта РФ и названия организации, а затем направьте его на адрес электронной почты Минкомсвязи России: rating@digital.gov.ru до</t>
    </r>
    <r>
      <rPr>
        <b/>
        <sz val="12"/>
        <color rgb="FFFF0000"/>
        <rFont val="Times New Roman"/>
        <family val="1"/>
        <charset val="204"/>
      </rPr>
      <t xml:space="preserve"> 27.09.2019 г. </t>
    </r>
    <r>
      <rPr>
        <b/>
        <sz val="12"/>
        <color theme="1"/>
        <rFont val="Times New Roman"/>
        <family val="1"/>
        <charset val="204"/>
      </rPr>
      <t>(включительно)</t>
    </r>
  </si>
  <si>
    <t>Использование медицинских информационных систем, соответствующих требованиям Минздрава России и обеспечивающих информационное взаимодействие с подсистемами Единой государственной информационной системы в сфере здравоохранения</t>
  </si>
  <si>
    <t>Да, улучшит</t>
  </si>
  <si>
    <t>Да, значительно улучшит</t>
  </si>
  <si>
    <t>Вопрос 10_1 т. Введите в ячейку справа протяженность автомобильных дорог, которые находятся под управлением вашего предприятия / организации / обособленного подразделения (в метрах)*</t>
  </si>
  <si>
    <t>Вопрос 10_2 т. Введите в ячейку справа протяженность протяженностей автомобильных дорог, которые находятся под управлением вашего предприятия / организации / обособленного подразделения, на которых используются интеллектуальные системы управления движением (например, "умное освещение", "умные светофоры", "умные парковки") (в метрах)*</t>
  </si>
  <si>
    <t>Вопрос 10_1 гор. Укажите, какие из перечисленных ниже элементов "Умного города" используются на Вашем предприятии/организации(все пункты обязательны для ответа)</t>
  </si>
  <si>
    <t>Вопрос 10_1 здрав. Внедрены ли у Вас перечисленные ниже сервисы и технологии*</t>
  </si>
  <si>
    <t>Вопрос 10_1 обр. Внедрен ли у Вас сервис непрерывного онлайн образования*</t>
  </si>
  <si>
    <t>Не планируем внедрять</t>
  </si>
  <si>
    <t>Не планируем расширять использование</t>
  </si>
  <si>
    <r>
      <t>Почтовый адрес</t>
    </r>
    <r>
      <rPr>
        <sz val="10"/>
        <color theme="1"/>
        <rFont val="Times New Roman"/>
        <family val="1"/>
        <charset val="204"/>
      </rPr>
      <t xml:space="preserve">   (необязательно для заполнения)</t>
    </r>
  </si>
  <si>
    <r>
      <t xml:space="preserve">Контактное лицо (ФИО)  </t>
    </r>
    <r>
      <rPr>
        <sz val="10"/>
        <color rgb="FF000000"/>
        <rFont val="Times New Roman"/>
        <family val="1"/>
        <charset val="204"/>
      </rPr>
      <t>(необязательно для заполнения)</t>
    </r>
  </si>
  <si>
    <r>
      <t xml:space="preserve">Tел.  </t>
    </r>
    <r>
      <rPr>
        <sz val="10"/>
        <color theme="1"/>
        <rFont val="Times New Roman"/>
        <family val="1"/>
        <charset val="204"/>
      </rPr>
      <t>(необязательно для заполнения)</t>
    </r>
  </si>
  <si>
    <r>
      <t xml:space="preserve">E-mail  </t>
    </r>
    <r>
      <rPr>
        <sz val="10"/>
        <color theme="1"/>
        <rFont val="Times New Roman"/>
        <family val="1"/>
        <charset val="204"/>
      </rPr>
      <t>(необязательно для заполнения)</t>
    </r>
  </si>
  <si>
    <r>
      <t xml:space="preserve">Наименование структурного подразделения  </t>
    </r>
    <r>
      <rPr>
        <sz val="10"/>
        <color rgb="FF000000"/>
        <rFont val="Times New Roman"/>
        <family val="1"/>
        <charset val="204"/>
      </rPr>
      <t>(необязательно для заполнения)</t>
    </r>
  </si>
  <si>
    <r>
      <t>Наименование предприятия/организации</t>
    </r>
    <r>
      <rPr>
        <sz val="10"/>
        <color theme="1"/>
        <rFont val="Times New Roman"/>
        <family val="1"/>
        <charset val="204"/>
      </rPr>
      <t xml:space="preserve"> (необязательно для заполнения)</t>
    </r>
  </si>
  <si>
    <r>
      <t>Название федерального округа в котором ведет деятельность предприятие/организация / структурное подразделение (выберите из выпадающего списка щелкнув на ячейку ниже используя при необходимости прокрутку) *</t>
    </r>
    <r>
      <rPr>
        <b/>
        <sz val="12"/>
        <color theme="1"/>
        <rFont val="Times New Roman"/>
        <family val="1"/>
        <charset val="204"/>
      </rPr>
      <t>(обязательно для заполнения)</t>
    </r>
  </si>
  <si>
    <r>
      <t xml:space="preserve">Вопрос 1. В какой отрасли работает Ваше предприятие / организация / структурное подразделение? </t>
    </r>
    <r>
      <rPr>
        <b/>
        <sz val="12"/>
        <color theme="1"/>
        <rFont val="Times New Roman"/>
        <family val="1"/>
        <charset val="204"/>
      </rPr>
      <t>*(обязательно для заполнения)</t>
    </r>
  </si>
  <si>
    <r>
      <t xml:space="preserve">Вопрос 2. Укажите Вашу организационно-правовую форму и форму собственности (выбрав из выпадающего списка ниже, щелкнув на ячейки) </t>
    </r>
    <r>
      <rPr>
        <b/>
        <sz val="12"/>
        <color theme="1"/>
        <rFont val="Times New Roman"/>
        <family val="1"/>
        <charset val="204"/>
      </rPr>
      <t>*(обязательно для заполнения)</t>
    </r>
  </si>
  <si>
    <r>
      <t xml:space="preserve">Вопрос 3. Укажите интервал, в который попадает среднесписочная численность работников предприятия/организации или структурного подразделения за 2018 г. </t>
    </r>
    <r>
      <rPr>
        <b/>
        <sz val="12"/>
        <color theme="1"/>
        <rFont val="Times New Roman"/>
        <family val="1"/>
        <charset val="204"/>
      </rPr>
      <t>*(обязательно для заполнения)</t>
    </r>
  </si>
  <si>
    <t>Вопрос 4. Укажите интервал, в который попадает доход предприятия/организации или структурного подразделения за 2018 г. *(обязательно для заполнения)</t>
  </si>
  <si>
    <t>Вопрос 5. Используются ли у Вас перечисленные ниже группы цифровых технологии. Если да, то каков текущий уровень использования следующих групп технологий в вашей компании? *(обязательно для заполнения по тем пунктам по тем пунктам, по которым можете ответить)</t>
  </si>
  <si>
    <t>Вопрос 6. Позволит ли (позволяет ли - если уже используете), по вашему мнению, применение цифровых технологий  улучшить деятельность предприятия/организации? *(обязательно для заполнения)</t>
  </si>
  <si>
    <t xml:space="preserve">Вопрос 7. Оцените, как в 2018 г. на Вашем предприятии/организации/ обособленном подразделении изменилась производительность труда в результате использования отмеченных Вами выше групп цифровых технологий (сравните объем работ, выполняемых одним сотрудником до реализации проектов в сфере цифровизации с объемом работ после внедрения проектов в сфере цифровизации). *(обязательно для заполнения, но если ни одна из технологий в 2018 г. не была использована - не отвечайте на данный вопрос) </t>
  </si>
  <si>
    <t>Вопрос 8. Является ли законодательство субъекта РФ в сфере цифровизации барьером для цифрового развития Вашего предприятия/организации / обособленного подразделения *(обязательно для заполнения)</t>
  </si>
  <si>
    <t>Вопрос 9. Способствуют ли меры государственной поддержки субъекта РФ внедрению новых технологий и проектов в сфере цифровизации? *(обязательно для заполнения)</t>
  </si>
  <si>
    <t>Вопрос 10_1э. Введите в ячейку справа протяженность электросетей, которые находятся под управлением вашего предприятия / организации / обособленного подразделения (в метрах) *(обязательно для заполнения)</t>
  </si>
  <si>
    <t>Вопрос 10_2э. Введите в ячейку справа протяженностей электросетей, которые находятся под управлением вашего предприятия / организации / обособленного подразделения, для управления которыми используются технологии SMART GRID (в метрах)*(обязательно для заполнения)</t>
  </si>
  <si>
    <r>
      <t xml:space="preserve">Название субъекта РФ, в котором фактически ведет деятельность предприятие / организация. Если ведете деятельность в нескольких субъектах РФ укажите тот субъект РФ, в котором фактически ведет деятельность юридическое лицо без обособленных структурных подразделений или обособленное структурное подразделение предприятия/организации (выберите из выпадающего списка щелкнув на ячейку ниже используя при необходимости прокрутку </t>
    </r>
    <r>
      <rPr>
        <b/>
        <sz val="12"/>
        <color rgb="FFFF0000"/>
        <rFont val="Times New Roman"/>
        <family val="1"/>
        <charset val="204"/>
      </rPr>
      <t>(для этого необходимо в поле выше выбрать федеральный округ) *</t>
    </r>
    <r>
      <rPr>
        <sz val="12"/>
        <color rgb="FFFF0000"/>
        <rFont val="Times New Roman"/>
        <family val="1"/>
        <charset val="204"/>
      </rPr>
      <t>(обязательно для заполнения)</t>
    </r>
  </si>
  <si>
    <r>
      <t xml:space="preserve">Анкету можно заполнить онлайн до </t>
    </r>
    <r>
      <rPr>
        <b/>
        <sz val="12"/>
        <color rgb="FFFF0000"/>
        <rFont val="Times New Roman"/>
        <family val="1"/>
        <charset val="204"/>
      </rPr>
      <t>30.09.2019 г.</t>
    </r>
    <r>
      <rPr>
        <b/>
        <sz val="12"/>
        <color theme="1"/>
        <rFont val="Times New Roman"/>
        <family val="1"/>
        <charset val="204"/>
      </rPr>
      <t xml:space="preserve"> (включительно) перейдя по ссылке: </t>
    </r>
  </si>
  <si>
    <t>Федеральная собственность</t>
  </si>
  <si>
    <t>Коммерческая корпоративная организация</t>
  </si>
  <si>
    <t>Собственность субъектов РФ</t>
  </si>
  <si>
    <t>Коммерческая унитарная организация</t>
  </si>
  <si>
    <t>Муниципальная собственность</t>
  </si>
  <si>
    <t>Некоммерческая корпоративная организация</t>
  </si>
  <si>
    <t>Частная собственность</t>
  </si>
  <si>
    <t>Некоммерческая унитарная организация</t>
  </si>
  <si>
    <t>Смешанная российская собственность</t>
  </si>
  <si>
    <t>Другое</t>
  </si>
  <si>
    <t>Вопрос ниже только для предприятий и организаций в сфере электроэнергетики *(обязательно для заполнения)</t>
  </si>
  <si>
    <t>Вопрос ниже только для предприятий и организаций в сфере организации и управления дорожным движением *(обязательно для заполнения)</t>
  </si>
  <si>
    <t>Вопрос ниже только для предприятий и организаций в сфере ЖКХ/городского хозяйства *(обязательно для заполнения)</t>
  </si>
  <si>
    <t>Вопрос ниже только для предприятий и организаций в сфере Здравоохранения *(обязательно для заполнения)</t>
  </si>
  <si>
    <t>Вопрос ниже только для предприятий и организаций в сфере Образования *(обязательно для заполнения)</t>
  </si>
  <si>
    <t xml:space="preserve">        Анкета заполняется руководителем предприятия/организации / обособленного структурного подразделения или назначенным им сотрудником с привлечением руководителей и специалистов подразделений/отделов, обеспечивающих использование информационных и коммуникационных технологий на предприятии/организации и других сотрудников.
       Так как очень важно оценить и сравнить цифровое развитие каждого субъекта РФ, если ведете деятельность в нескольких субъектах РФ (при наличии у юридического лица обособленных подразделений в этих субъектах РФ), просим Вас заполнить анкету по обособленному подразделению по тому субъекту РФ, от органов власти которого Вы получили анкету, без учета обособленных подразделений, осуществляющих деятельность в иных субъектах РФ.
      При наличии у обособленных подразделений крупных сетевых компаний (связи, кредитных организаций и других) внутренних структурных подразделений (например, операционных офисов, офисов продаж), сведения в настоящей анкете предоставляются в целом по обособленному подразделению с учетом внутренних структурных подразделений.
      При наличии у юридического лица обособленных подразделений, осуществляющих деятельность за пределами Российской Федерации, сведения по ним в анкету не включаются.   </t>
  </si>
  <si>
    <r>
      <rPr>
        <b/>
        <i/>
        <sz val="12"/>
        <color theme="1"/>
        <rFont val="Times New Roman"/>
        <family val="1"/>
        <charset val="204"/>
      </rPr>
      <t>Цифровизация</t>
    </r>
    <r>
      <rPr>
        <i/>
        <sz val="12"/>
        <color theme="1"/>
        <rFont val="Times New Roman"/>
        <family val="1"/>
        <charset val="204"/>
      </rPr>
      <t>– переход бизнес-процессов в цифровую среду, направленный на создание дополнительной ценности для клиентов и организации.</t>
    </r>
  </si>
  <si>
    <r>
      <rPr>
        <sz val="12"/>
        <color theme="1"/>
        <rFont val="Times New Roman"/>
        <family val="1"/>
        <charset val="204"/>
      </rPr>
      <t>Вопросы ниже предназначены только для следующих видов предприятий и организаций:
1. электроэнергетика
2. ЖКХ и городское хозяйство
3. транспорт (организация и управление дорожным движением)
4. здравоохранение
5. образование</t>
    </r>
    <r>
      <rPr>
        <sz val="10"/>
        <color theme="1"/>
        <rFont val="Times New Roman"/>
        <family val="1"/>
        <charset val="204"/>
      </rPr>
      <t xml:space="preserve">
</t>
    </r>
    <r>
      <rPr>
        <b/>
        <sz val="14"/>
        <color theme="1"/>
        <rFont val="Times New Roman"/>
        <family val="1"/>
        <charset val="204"/>
      </rPr>
      <t xml:space="preserve">Для остальных предприятий и организаций интервью завершено, спасибо за уделенное время!
</t>
    </r>
    <r>
      <rPr>
        <b/>
        <i/>
        <sz val="14"/>
        <color theme="1"/>
        <rFont val="Times New Roman"/>
        <family val="1"/>
        <charset val="204"/>
      </rPr>
      <t>Если у Вас есть какие предложения и комментарии, можете оставить их в поле ниже</t>
    </r>
    <r>
      <rPr>
        <b/>
        <sz val="14"/>
        <color theme="1"/>
        <rFont val="Times New Roman"/>
        <family val="1"/>
        <charset val="204"/>
      </rPr>
      <t xml:space="preserve">
</t>
    </r>
  </si>
  <si>
    <t>Нет, наоборот, ухудшит</t>
  </si>
  <si>
    <t>Нет, не окажет положительного эффекта</t>
  </si>
</sst>
</file>

<file path=xl/styles.xml><?xml version="1.0" encoding="utf-8"?>
<styleSheet xmlns="http://schemas.openxmlformats.org/spreadsheetml/2006/main">
  <fonts count="35">
    <font>
      <sz val="11"/>
      <color theme="1"/>
      <name val="Calibri"/>
      <family val="2"/>
      <scheme val="minor"/>
    </font>
    <font>
      <b/>
      <sz val="14"/>
      <color rgb="FF00519A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color rgb="FF00519A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</font>
    <font>
      <u/>
      <sz val="12"/>
      <color theme="10"/>
      <name val="Times New Roman"/>
      <family val="1"/>
      <charset val="204"/>
    </font>
    <font>
      <b/>
      <sz val="11"/>
      <color theme="0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sz val="11"/>
      <color theme="0"/>
      <name val="Calibri"/>
      <family val="2"/>
      <scheme val="minor"/>
    </font>
    <font>
      <sz val="10"/>
      <color theme="0"/>
      <name val="Times New Roman"/>
      <family val="1"/>
      <charset val="204"/>
    </font>
    <font>
      <sz val="8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5"/>
      <color theme="0"/>
      <name val="Calibri"/>
      <family val="2"/>
      <scheme val="minor"/>
    </font>
    <font>
      <sz val="5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188">
    <xf numFmtId="0" fontId="0" fillId="0" borderId="0" xfId="0"/>
    <xf numFmtId="0" fontId="6" fillId="0" borderId="2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7" fillId="0" borderId="0" xfId="0" applyFont="1" applyBorder="1" applyAlignment="1"/>
    <xf numFmtId="0" fontId="18" fillId="4" borderId="0" xfId="0" applyFont="1" applyFill="1"/>
    <xf numFmtId="0" fontId="18" fillId="4" borderId="0" xfId="0" applyFont="1" applyFill="1" applyAlignment="1">
      <alignment vertical="center"/>
    </xf>
    <xf numFmtId="0" fontId="19" fillId="4" borderId="24" xfId="0" applyFont="1" applyFill="1" applyBorder="1" applyAlignment="1">
      <alignment vertical="top" wrapText="1"/>
    </xf>
    <xf numFmtId="0" fontId="19" fillId="4" borderId="24" xfId="0" applyFont="1" applyFill="1" applyBorder="1" applyAlignment="1">
      <alignment vertical="top"/>
    </xf>
    <xf numFmtId="0" fontId="19" fillId="4" borderId="26" xfId="0" applyFont="1" applyFill="1" applyBorder="1" applyAlignment="1">
      <alignment vertical="top"/>
    </xf>
    <xf numFmtId="0" fontId="16" fillId="4" borderId="30" xfId="0" applyFont="1" applyFill="1" applyBorder="1" applyAlignment="1">
      <alignment wrapText="1"/>
    </xf>
    <xf numFmtId="0" fontId="20" fillId="4" borderId="30" xfId="0" applyFont="1" applyFill="1" applyBorder="1" applyAlignment="1">
      <alignment wrapText="1"/>
    </xf>
    <xf numFmtId="0" fontId="21" fillId="4" borderId="30" xfId="0" applyFont="1" applyFill="1" applyBorder="1" applyAlignment="1">
      <alignment wrapText="1"/>
    </xf>
    <xf numFmtId="0" fontId="20" fillId="4" borderId="0" xfId="0" applyFont="1" applyFill="1"/>
    <xf numFmtId="0" fontId="13" fillId="5" borderId="33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22" fillId="0" borderId="0" xfId="0" applyFont="1"/>
    <xf numFmtId="0" fontId="0" fillId="0" borderId="0" xfId="0"/>
    <xf numFmtId="0" fontId="8" fillId="0" borderId="21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0" fillId="0" borderId="3" xfId="0" applyBorder="1" applyAlignment="1">
      <alignment horizontal="left" vertical="top" wrapText="1"/>
    </xf>
    <xf numFmtId="0" fontId="6" fillId="2" borderId="1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vertical="top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4" fillId="0" borderId="30" xfId="0" applyFont="1" applyFill="1" applyBorder="1" applyAlignment="1">
      <alignment wrapText="1"/>
    </xf>
    <xf numFmtId="0" fontId="0" fillId="0" borderId="0" xfId="0" applyFont="1" applyFill="1"/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25" fillId="0" borderId="30" xfId="0" applyFont="1" applyFill="1" applyBorder="1" applyAlignment="1">
      <alignment wrapText="1"/>
    </xf>
    <xf numFmtId="0" fontId="26" fillId="0" borderId="30" xfId="0" applyFont="1" applyFill="1" applyBorder="1" applyAlignment="1">
      <alignment wrapText="1"/>
    </xf>
    <xf numFmtId="0" fontId="25" fillId="0" borderId="0" xfId="0" applyFont="1" applyFill="1"/>
    <xf numFmtId="0" fontId="2" fillId="3" borderId="14" xfId="0" applyFont="1" applyFill="1" applyBorder="1" applyAlignment="1">
      <alignment vertical="top" wrapText="1"/>
    </xf>
    <xf numFmtId="0" fontId="2" fillId="3" borderId="0" xfId="0" applyFont="1" applyFill="1" applyBorder="1" applyAlignment="1">
      <alignment vertical="top" wrapText="1"/>
    </xf>
    <xf numFmtId="0" fontId="2" fillId="3" borderId="9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7" fillId="0" borderId="0" xfId="0" applyFont="1" applyBorder="1" applyAlignment="1">
      <alignment horizontal="left"/>
    </xf>
    <xf numFmtId="0" fontId="0" fillId="2" borderId="17" xfId="0" applyFill="1" applyBorder="1" applyAlignment="1">
      <alignment horizontal="left"/>
    </xf>
    <xf numFmtId="0" fontId="0" fillId="2" borderId="22" xfId="0" applyFill="1" applyBorder="1" applyAlignment="1">
      <alignment horizontal="left"/>
    </xf>
    <xf numFmtId="0" fontId="13" fillId="2" borderId="18" xfId="0" applyFont="1" applyFill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0" fillId="0" borderId="3" xfId="0" applyBorder="1" applyAlignment="1">
      <alignment horizontal="left" vertical="top" wrapText="1"/>
    </xf>
    <xf numFmtId="0" fontId="6" fillId="2" borderId="35" xfId="0" applyFont="1" applyFill="1" applyBorder="1" applyAlignment="1">
      <alignment vertical="top" wrapText="1"/>
    </xf>
    <xf numFmtId="0" fontId="13" fillId="5" borderId="36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vertical="top" wrapText="1"/>
    </xf>
    <xf numFmtId="0" fontId="22" fillId="0" borderId="0" xfId="0" applyFont="1" applyAlignment="1">
      <alignment horizontal="center" vertical="center"/>
    </xf>
    <xf numFmtId="0" fontId="33" fillId="6" borderId="1" xfId="0" applyFont="1" applyFill="1" applyBorder="1"/>
    <xf numFmtId="0" fontId="34" fillId="6" borderId="1" xfId="0" applyFont="1" applyFill="1" applyBorder="1"/>
    <xf numFmtId="0" fontId="13" fillId="0" borderId="25" xfId="0" applyFont="1" applyFill="1" applyBorder="1" applyAlignment="1">
      <alignment horizontal="center" vertical="center"/>
    </xf>
    <xf numFmtId="0" fontId="27" fillId="0" borderId="9" xfId="0" applyFont="1" applyBorder="1" applyAlignment="1">
      <alignment horizontal="center" wrapText="1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2" fillId="3" borderId="8" xfId="0" applyFont="1" applyFill="1" applyBorder="1" applyAlignment="1">
      <alignment horizontal="left" vertical="top" wrapText="1"/>
    </xf>
    <xf numFmtId="0" fontId="2" fillId="3" borderId="9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horizontal="left" vertical="top" wrapText="1"/>
    </xf>
    <xf numFmtId="0" fontId="2" fillId="3" borderId="17" xfId="0" applyFont="1" applyFill="1" applyBorder="1" applyAlignment="1">
      <alignment horizontal="left" vertical="top" wrapText="1"/>
    </xf>
    <xf numFmtId="0" fontId="0" fillId="3" borderId="22" xfId="0" applyFont="1" applyFill="1" applyBorder="1" applyAlignment="1">
      <alignment horizontal="left" vertical="top" wrapText="1"/>
    </xf>
    <xf numFmtId="0" fontId="0" fillId="3" borderId="18" xfId="0" applyFont="1" applyFill="1" applyBorder="1" applyAlignment="1">
      <alignment horizontal="left" vertical="top" wrapText="1"/>
    </xf>
    <xf numFmtId="0" fontId="11" fillId="2" borderId="17" xfId="0" applyFont="1" applyFill="1" applyBorder="1" applyAlignment="1">
      <alignment horizontal="left" vertical="top"/>
    </xf>
    <xf numFmtId="0" fontId="11" fillId="2" borderId="22" xfId="0" applyFont="1" applyFill="1" applyBorder="1" applyAlignment="1">
      <alignment horizontal="left" vertical="top"/>
    </xf>
    <xf numFmtId="0" fontId="11" fillId="2" borderId="18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top"/>
    </xf>
    <xf numFmtId="0" fontId="6" fillId="2" borderId="9" xfId="0" applyFont="1" applyFill="1" applyBorder="1" applyAlignment="1">
      <alignment horizontal="center" vertical="top"/>
    </xf>
    <xf numFmtId="0" fontId="6" fillId="2" borderId="10" xfId="0" applyFont="1" applyFill="1" applyBorder="1" applyAlignment="1">
      <alignment horizontal="center" vertical="top"/>
    </xf>
    <xf numFmtId="0" fontId="12" fillId="0" borderId="23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6" fillId="0" borderId="26" xfId="0" applyFont="1" applyBorder="1" applyAlignment="1">
      <alignment horizontal="left" vertical="top"/>
    </xf>
    <xf numFmtId="0" fontId="6" fillId="0" borderId="27" xfId="0" applyFont="1" applyBorder="1" applyAlignment="1">
      <alignment horizontal="left" vertical="top"/>
    </xf>
    <xf numFmtId="0" fontId="0" fillId="0" borderId="3" xfId="0" applyBorder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/>
    </xf>
    <xf numFmtId="0" fontId="3" fillId="0" borderId="22" xfId="0" applyFont="1" applyBorder="1" applyAlignment="1">
      <alignment horizontal="center" vertical="center"/>
    </xf>
    <xf numFmtId="0" fontId="7" fillId="3" borderId="12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16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6" fillId="0" borderId="24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8" fillId="0" borderId="29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8" fillId="2" borderId="17" xfId="0" applyFont="1" applyFill="1" applyBorder="1" applyAlignment="1">
      <alignment horizontal="center" vertical="top"/>
    </xf>
    <xf numFmtId="0" fontId="8" fillId="2" borderId="18" xfId="0" applyFont="1" applyFill="1" applyBorder="1" applyAlignment="1">
      <alignment horizontal="center" vertical="top"/>
    </xf>
    <xf numFmtId="0" fontId="6" fillId="0" borderId="24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23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2" fillId="3" borderId="13" xfId="0" applyFont="1" applyFill="1" applyBorder="1" applyAlignment="1">
      <alignment horizontal="center" vertical="top" wrapText="1"/>
    </xf>
    <xf numFmtId="0" fontId="2" fillId="3" borderId="14" xfId="0" applyFont="1" applyFill="1" applyBorder="1" applyAlignment="1">
      <alignment horizontal="center" vertical="top" wrapText="1"/>
    </xf>
    <xf numFmtId="0" fontId="2" fillId="3" borderId="15" xfId="0" applyFont="1" applyFill="1" applyBorder="1" applyAlignment="1">
      <alignment horizontal="center" vertical="top" wrapText="1"/>
    </xf>
    <xf numFmtId="0" fontId="2" fillId="3" borderId="12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2" fillId="3" borderId="16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center" vertical="top" wrapText="1"/>
    </xf>
    <xf numFmtId="0" fontId="6" fillId="0" borderId="26" xfId="0" applyFont="1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top"/>
    </xf>
    <xf numFmtId="0" fontId="8" fillId="2" borderId="1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8" fillId="2" borderId="13" xfId="0" applyFont="1" applyFill="1" applyBorder="1" applyAlignment="1">
      <alignment horizontal="center" vertical="top"/>
    </xf>
    <xf numFmtId="0" fontId="8" fillId="2" borderId="15" xfId="0" applyFont="1" applyFill="1" applyBorder="1" applyAlignment="1">
      <alignment horizontal="center" vertical="top"/>
    </xf>
    <xf numFmtId="0" fontId="2" fillId="3" borderId="13" xfId="0" applyFont="1" applyFill="1" applyBorder="1" applyAlignment="1">
      <alignment horizontal="left" vertical="top" wrapText="1"/>
    </xf>
    <xf numFmtId="0" fontId="2" fillId="3" borderId="14" xfId="0" applyFont="1" applyFill="1" applyBorder="1" applyAlignment="1">
      <alignment horizontal="left" vertical="top" wrapText="1"/>
    </xf>
    <xf numFmtId="0" fontId="2" fillId="3" borderId="15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16" xfId="0" applyFont="1" applyFill="1" applyBorder="1" applyAlignment="1">
      <alignment horizontal="left" vertical="top" wrapText="1"/>
    </xf>
    <xf numFmtId="0" fontId="6" fillId="0" borderId="3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10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6" fillId="2" borderId="2" xfId="0" applyFont="1" applyFill="1" applyBorder="1" applyAlignment="1">
      <alignment horizontal="left" vertical="top"/>
    </xf>
    <xf numFmtId="0" fontId="6" fillId="2" borderId="3" xfId="0" applyFont="1" applyFill="1" applyBorder="1" applyAlignment="1">
      <alignment horizontal="left" vertical="top"/>
    </xf>
    <xf numFmtId="0" fontId="6" fillId="2" borderId="4" xfId="0" applyFont="1" applyFill="1" applyBorder="1" applyAlignment="1">
      <alignment horizontal="left" vertical="top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0" fillId="2" borderId="2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8" fillId="0" borderId="5" xfId="0" applyFont="1" applyBorder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center" vertical="top" wrapText="1"/>
    </xf>
    <xf numFmtId="0" fontId="15" fillId="0" borderId="0" xfId="1" applyFont="1" applyAlignment="1" applyProtection="1">
      <alignment horizontal="left" wrapText="1"/>
    </xf>
    <xf numFmtId="0" fontId="23" fillId="0" borderId="0" xfId="0" applyFont="1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801662</xdr:colOff>
      <xdr:row>116</xdr:row>
      <xdr:rowOff>79378</xdr:rowOff>
    </xdr:from>
    <xdr:to>
      <xdr:col>8</xdr:col>
      <xdr:colOff>952499</xdr:colOff>
      <xdr:row>116</xdr:row>
      <xdr:rowOff>182566</xdr:rowOff>
    </xdr:to>
    <xdr:sp macro="" textlink="">
      <xdr:nvSpPr>
        <xdr:cNvPr id="13" name="Стрелка вправо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/>
      </xdr:nvSpPr>
      <xdr:spPr>
        <a:xfrm>
          <a:off x="3174975" y="27193878"/>
          <a:ext cx="150837" cy="10318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8</xdr:col>
      <xdr:colOff>263525</xdr:colOff>
      <xdr:row>66</xdr:row>
      <xdr:rowOff>31749</xdr:rowOff>
    </xdr:from>
    <xdr:to>
      <xdr:col>8</xdr:col>
      <xdr:colOff>520700</xdr:colOff>
      <xdr:row>66</xdr:row>
      <xdr:rowOff>174624</xdr:rowOff>
    </xdr:to>
    <xdr:sp macro="" textlink="">
      <xdr:nvSpPr>
        <xdr:cNvPr id="20" name="Стрелка вправо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/>
      </xdr:nvSpPr>
      <xdr:spPr>
        <a:xfrm>
          <a:off x="5470525" y="16382999"/>
          <a:ext cx="257175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8</xdr:col>
      <xdr:colOff>263525</xdr:colOff>
      <xdr:row>74</xdr:row>
      <xdr:rowOff>31749</xdr:rowOff>
    </xdr:from>
    <xdr:to>
      <xdr:col>8</xdr:col>
      <xdr:colOff>520700</xdr:colOff>
      <xdr:row>74</xdr:row>
      <xdr:rowOff>174624</xdr:rowOff>
    </xdr:to>
    <xdr:sp macro="" textlink="">
      <xdr:nvSpPr>
        <xdr:cNvPr id="21" name="Стрелка вправо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/>
      </xdr:nvSpPr>
      <xdr:spPr>
        <a:xfrm>
          <a:off x="5470525" y="10048874"/>
          <a:ext cx="257175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8</xdr:col>
      <xdr:colOff>263525</xdr:colOff>
      <xdr:row>48</xdr:row>
      <xdr:rowOff>31749</xdr:rowOff>
    </xdr:from>
    <xdr:to>
      <xdr:col>8</xdr:col>
      <xdr:colOff>520700</xdr:colOff>
      <xdr:row>48</xdr:row>
      <xdr:rowOff>174624</xdr:rowOff>
    </xdr:to>
    <xdr:sp macro="" textlink="">
      <xdr:nvSpPr>
        <xdr:cNvPr id="8" name="Стрелка вправо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/>
      </xdr:nvSpPr>
      <xdr:spPr>
        <a:xfrm>
          <a:off x="5943889" y="15566158"/>
          <a:ext cx="257175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8</xdr:col>
      <xdr:colOff>263525</xdr:colOff>
      <xdr:row>63</xdr:row>
      <xdr:rowOff>31749</xdr:rowOff>
    </xdr:from>
    <xdr:to>
      <xdr:col>8</xdr:col>
      <xdr:colOff>520700</xdr:colOff>
      <xdr:row>63</xdr:row>
      <xdr:rowOff>174624</xdr:rowOff>
    </xdr:to>
    <xdr:sp macro="" textlink="">
      <xdr:nvSpPr>
        <xdr:cNvPr id="10" name="Стрелка вправо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/>
      </xdr:nvSpPr>
      <xdr:spPr>
        <a:xfrm>
          <a:off x="5943889" y="20614408"/>
          <a:ext cx="257175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8</xdr:col>
      <xdr:colOff>263525</xdr:colOff>
      <xdr:row>64</xdr:row>
      <xdr:rowOff>31749</xdr:rowOff>
    </xdr:from>
    <xdr:to>
      <xdr:col>8</xdr:col>
      <xdr:colOff>520700</xdr:colOff>
      <xdr:row>64</xdr:row>
      <xdr:rowOff>174624</xdr:rowOff>
    </xdr:to>
    <xdr:sp macro="" textlink="">
      <xdr:nvSpPr>
        <xdr:cNvPr id="11" name="Стрелка вправо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/>
      </xdr:nvSpPr>
      <xdr:spPr>
        <a:xfrm>
          <a:off x="5943889" y="16882340"/>
          <a:ext cx="257175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9</xdr:col>
      <xdr:colOff>351896</xdr:colOff>
      <xdr:row>83</xdr:row>
      <xdr:rowOff>10586</xdr:rowOff>
    </xdr:from>
    <xdr:to>
      <xdr:col>9</xdr:col>
      <xdr:colOff>566209</xdr:colOff>
      <xdr:row>83</xdr:row>
      <xdr:rowOff>304274</xdr:rowOff>
    </xdr:to>
    <xdr:sp macro="" textlink="">
      <xdr:nvSpPr>
        <xdr:cNvPr id="3" name="Стрелка вниз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>
          <a:off x="7696729" y="20267086"/>
          <a:ext cx="214313" cy="29368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7</xdr:col>
      <xdr:colOff>1381125</xdr:colOff>
      <xdr:row>137</xdr:row>
      <xdr:rowOff>71440</xdr:rowOff>
    </xdr:from>
    <xdr:to>
      <xdr:col>9</xdr:col>
      <xdr:colOff>176429</xdr:colOff>
      <xdr:row>137</xdr:row>
      <xdr:rowOff>164089</xdr:rowOff>
    </xdr:to>
    <xdr:sp macro="" textlink="">
      <xdr:nvSpPr>
        <xdr:cNvPr id="18" name="Стрелка вправо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/>
      </xdr:nvSpPr>
      <xdr:spPr>
        <a:xfrm>
          <a:off x="5131594" y="30658596"/>
          <a:ext cx="259773" cy="9264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440796</xdr:colOff>
      <xdr:row>83</xdr:row>
      <xdr:rowOff>25403</xdr:rowOff>
    </xdr:from>
    <xdr:to>
      <xdr:col>10</xdr:col>
      <xdr:colOff>655109</xdr:colOff>
      <xdr:row>83</xdr:row>
      <xdr:rowOff>319091</xdr:rowOff>
    </xdr:to>
    <xdr:sp macro="" textlink="">
      <xdr:nvSpPr>
        <xdr:cNvPr id="14" name="Стрелка вниз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/>
      </xdr:nvSpPr>
      <xdr:spPr>
        <a:xfrm>
          <a:off x="8738129" y="20281903"/>
          <a:ext cx="214313" cy="29368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7</xdr:col>
      <xdr:colOff>1375833</xdr:colOff>
      <xdr:row>48</xdr:row>
      <xdr:rowOff>63500</xdr:rowOff>
    </xdr:from>
    <xdr:to>
      <xdr:col>9</xdr:col>
      <xdr:colOff>161925</xdr:colOff>
      <xdr:row>48</xdr:row>
      <xdr:rowOff>168275</xdr:rowOff>
    </xdr:to>
    <xdr:sp macro="" textlink="">
      <xdr:nvSpPr>
        <xdr:cNvPr id="15" name="Стрелка вправо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/>
      </xdr:nvSpPr>
      <xdr:spPr>
        <a:xfrm>
          <a:off x="5080000" y="11895667"/>
          <a:ext cx="257175" cy="104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1277408</xdr:colOff>
      <xdr:row>63</xdr:row>
      <xdr:rowOff>42334</xdr:rowOff>
    </xdr:from>
    <xdr:to>
      <xdr:col>9</xdr:col>
      <xdr:colOff>63500</xdr:colOff>
      <xdr:row>63</xdr:row>
      <xdr:rowOff>147109</xdr:rowOff>
    </xdr:to>
    <xdr:sp macro="" textlink="">
      <xdr:nvSpPr>
        <xdr:cNvPr id="16" name="Стрелка вправо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/>
      </xdr:nvSpPr>
      <xdr:spPr>
        <a:xfrm>
          <a:off x="4981575" y="15091834"/>
          <a:ext cx="257175" cy="104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1281641</xdr:colOff>
      <xdr:row>64</xdr:row>
      <xdr:rowOff>46568</xdr:rowOff>
    </xdr:from>
    <xdr:to>
      <xdr:col>9</xdr:col>
      <xdr:colOff>67733</xdr:colOff>
      <xdr:row>64</xdr:row>
      <xdr:rowOff>151343</xdr:rowOff>
    </xdr:to>
    <xdr:sp macro="" textlink="">
      <xdr:nvSpPr>
        <xdr:cNvPr id="19" name="Стрелка вправо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/>
      </xdr:nvSpPr>
      <xdr:spPr>
        <a:xfrm>
          <a:off x="4985808" y="15297151"/>
          <a:ext cx="257175" cy="104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1404408</xdr:colOff>
      <xdr:row>66</xdr:row>
      <xdr:rowOff>47144</xdr:rowOff>
    </xdr:from>
    <xdr:to>
      <xdr:col>9</xdr:col>
      <xdr:colOff>190500</xdr:colOff>
      <xdr:row>66</xdr:row>
      <xdr:rowOff>149995</xdr:rowOff>
    </xdr:to>
    <xdr:sp macro="" textlink="">
      <xdr:nvSpPr>
        <xdr:cNvPr id="22" name="Стрелка вправо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/>
      </xdr:nvSpPr>
      <xdr:spPr>
        <a:xfrm>
          <a:off x="5162453" y="15815349"/>
          <a:ext cx="249479" cy="10285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9</xdr:col>
      <xdr:colOff>39158</xdr:colOff>
      <xdr:row>74</xdr:row>
      <xdr:rowOff>52916</xdr:rowOff>
    </xdr:from>
    <xdr:to>
      <xdr:col>9</xdr:col>
      <xdr:colOff>296333</xdr:colOff>
      <xdr:row>74</xdr:row>
      <xdr:rowOff>157691</xdr:rowOff>
    </xdr:to>
    <xdr:sp macro="" textlink="">
      <xdr:nvSpPr>
        <xdr:cNvPr id="23" name="Стрелка вправо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/>
      </xdr:nvSpPr>
      <xdr:spPr>
        <a:xfrm>
          <a:off x="5214408" y="17737666"/>
          <a:ext cx="257175" cy="104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1333501</xdr:colOff>
      <xdr:row>128</xdr:row>
      <xdr:rowOff>34636</xdr:rowOff>
    </xdr:from>
    <xdr:to>
      <xdr:col>9</xdr:col>
      <xdr:colOff>129887</xdr:colOff>
      <xdr:row>128</xdr:row>
      <xdr:rowOff>155860</xdr:rowOff>
    </xdr:to>
    <xdr:sp macro="" textlink="">
      <xdr:nvSpPr>
        <xdr:cNvPr id="26" name="Стрелка вправо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/>
      </xdr:nvSpPr>
      <xdr:spPr>
        <a:xfrm>
          <a:off x="5091546" y="32523545"/>
          <a:ext cx="259773" cy="12122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1091046</xdr:colOff>
      <xdr:row>149</xdr:row>
      <xdr:rowOff>138544</xdr:rowOff>
    </xdr:from>
    <xdr:to>
      <xdr:col>7</xdr:col>
      <xdr:colOff>1420092</xdr:colOff>
      <xdr:row>150</xdr:row>
      <xdr:rowOff>60613</xdr:rowOff>
    </xdr:to>
    <xdr:sp macro="" textlink="">
      <xdr:nvSpPr>
        <xdr:cNvPr id="4" name="Стрелка вправо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/>
      </xdr:nvSpPr>
      <xdr:spPr>
        <a:xfrm>
          <a:off x="4849091" y="42931771"/>
          <a:ext cx="329046" cy="28575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7</xdr:col>
      <xdr:colOff>1056410</xdr:colOff>
      <xdr:row>152</xdr:row>
      <xdr:rowOff>199159</xdr:rowOff>
    </xdr:from>
    <xdr:to>
      <xdr:col>7</xdr:col>
      <xdr:colOff>1385456</xdr:colOff>
      <xdr:row>153</xdr:row>
      <xdr:rowOff>95251</xdr:rowOff>
    </xdr:to>
    <xdr:sp macro="" textlink="">
      <xdr:nvSpPr>
        <xdr:cNvPr id="27" name="Стрелка вправо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/>
      </xdr:nvSpPr>
      <xdr:spPr>
        <a:xfrm>
          <a:off x="4814455" y="40117568"/>
          <a:ext cx="329046" cy="25977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7</xdr:col>
      <xdr:colOff>1056410</xdr:colOff>
      <xdr:row>157</xdr:row>
      <xdr:rowOff>121226</xdr:rowOff>
    </xdr:from>
    <xdr:to>
      <xdr:col>7</xdr:col>
      <xdr:colOff>1385456</xdr:colOff>
      <xdr:row>158</xdr:row>
      <xdr:rowOff>43295</xdr:rowOff>
    </xdr:to>
    <xdr:sp macro="" textlink="">
      <xdr:nvSpPr>
        <xdr:cNvPr id="28" name="Стрелка вправо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/>
      </xdr:nvSpPr>
      <xdr:spPr>
        <a:xfrm>
          <a:off x="4814455" y="41373135"/>
          <a:ext cx="329046" cy="28575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7</xdr:col>
      <xdr:colOff>1082388</xdr:colOff>
      <xdr:row>159</xdr:row>
      <xdr:rowOff>138544</xdr:rowOff>
    </xdr:from>
    <xdr:to>
      <xdr:col>7</xdr:col>
      <xdr:colOff>1411434</xdr:colOff>
      <xdr:row>160</xdr:row>
      <xdr:rowOff>107155</xdr:rowOff>
    </xdr:to>
    <xdr:sp macro="" textlink="">
      <xdr:nvSpPr>
        <xdr:cNvPr id="29" name="Стрелка вправо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/>
      </xdr:nvSpPr>
      <xdr:spPr>
        <a:xfrm>
          <a:off x="4832857" y="38024232"/>
          <a:ext cx="329046" cy="17101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9</xdr:col>
      <xdr:colOff>351896</xdr:colOff>
      <xdr:row>165</xdr:row>
      <xdr:rowOff>10586</xdr:rowOff>
    </xdr:from>
    <xdr:to>
      <xdr:col>9</xdr:col>
      <xdr:colOff>566209</xdr:colOff>
      <xdr:row>165</xdr:row>
      <xdr:rowOff>304274</xdr:rowOff>
    </xdr:to>
    <xdr:sp macro="" textlink="">
      <xdr:nvSpPr>
        <xdr:cNvPr id="36" name="Стрелка вниз 3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/>
      </xdr:nvSpPr>
      <xdr:spPr>
        <a:xfrm>
          <a:off x="5573328" y="20229563"/>
          <a:ext cx="214313" cy="29368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10</xdr:col>
      <xdr:colOff>440796</xdr:colOff>
      <xdr:row>165</xdr:row>
      <xdr:rowOff>25403</xdr:rowOff>
    </xdr:from>
    <xdr:to>
      <xdr:col>10</xdr:col>
      <xdr:colOff>655109</xdr:colOff>
      <xdr:row>165</xdr:row>
      <xdr:rowOff>319091</xdr:rowOff>
    </xdr:to>
    <xdr:sp macro="" textlink="">
      <xdr:nvSpPr>
        <xdr:cNvPr id="37" name="Стрелка вниз 36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/>
      </xdr:nvSpPr>
      <xdr:spPr>
        <a:xfrm>
          <a:off x="7636501" y="20244380"/>
          <a:ext cx="214313" cy="29368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9</xdr:col>
      <xdr:colOff>351896</xdr:colOff>
      <xdr:row>177</xdr:row>
      <xdr:rowOff>10586</xdr:rowOff>
    </xdr:from>
    <xdr:to>
      <xdr:col>9</xdr:col>
      <xdr:colOff>566209</xdr:colOff>
      <xdr:row>177</xdr:row>
      <xdr:rowOff>304274</xdr:rowOff>
    </xdr:to>
    <xdr:sp macro="" textlink="">
      <xdr:nvSpPr>
        <xdr:cNvPr id="43" name="Стрелка вниз 42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/>
      </xdr:nvSpPr>
      <xdr:spPr>
        <a:xfrm>
          <a:off x="5573328" y="44024745"/>
          <a:ext cx="214313" cy="29368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10</xdr:col>
      <xdr:colOff>440796</xdr:colOff>
      <xdr:row>177</xdr:row>
      <xdr:rowOff>25403</xdr:rowOff>
    </xdr:from>
    <xdr:to>
      <xdr:col>10</xdr:col>
      <xdr:colOff>655109</xdr:colOff>
      <xdr:row>177</xdr:row>
      <xdr:rowOff>319091</xdr:rowOff>
    </xdr:to>
    <xdr:sp macro="" textlink="">
      <xdr:nvSpPr>
        <xdr:cNvPr id="44" name="Стрелка вниз 43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/>
      </xdr:nvSpPr>
      <xdr:spPr>
        <a:xfrm>
          <a:off x="7636501" y="44039562"/>
          <a:ext cx="214313" cy="29368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9</xdr:col>
      <xdr:colOff>351896</xdr:colOff>
      <xdr:row>184</xdr:row>
      <xdr:rowOff>10586</xdr:rowOff>
    </xdr:from>
    <xdr:to>
      <xdr:col>9</xdr:col>
      <xdr:colOff>566209</xdr:colOff>
      <xdr:row>184</xdr:row>
      <xdr:rowOff>304274</xdr:rowOff>
    </xdr:to>
    <xdr:sp macro="" textlink="">
      <xdr:nvSpPr>
        <xdr:cNvPr id="45" name="Стрелка вниз 44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/>
      </xdr:nvSpPr>
      <xdr:spPr>
        <a:xfrm>
          <a:off x="5573328" y="48518813"/>
          <a:ext cx="214313" cy="26511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10</xdr:col>
      <xdr:colOff>440796</xdr:colOff>
      <xdr:row>184</xdr:row>
      <xdr:rowOff>25403</xdr:rowOff>
    </xdr:from>
    <xdr:to>
      <xdr:col>10</xdr:col>
      <xdr:colOff>655109</xdr:colOff>
      <xdr:row>184</xdr:row>
      <xdr:rowOff>319091</xdr:rowOff>
    </xdr:to>
    <xdr:sp macro="" textlink="">
      <xdr:nvSpPr>
        <xdr:cNvPr id="46" name="Стрелка вниз 4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/>
      </xdr:nvSpPr>
      <xdr:spPr>
        <a:xfrm>
          <a:off x="7636501" y="48533630"/>
          <a:ext cx="214313" cy="24606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10</xdr:col>
      <xdr:colOff>60613</xdr:colOff>
      <xdr:row>145</xdr:row>
      <xdr:rowOff>1671204</xdr:rowOff>
    </xdr:from>
    <xdr:to>
      <xdr:col>10</xdr:col>
      <xdr:colOff>363681</xdr:colOff>
      <xdr:row>145</xdr:row>
      <xdr:rowOff>2251363</xdr:rowOff>
    </xdr:to>
    <xdr:sp macro="" textlink="">
      <xdr:nvSpPr>
        <xdr:cNvPr id="6" name="Стрелка вниз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7256318" y="42706636"/>
          <a:ext cx="303068" cy="58015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8</xdr:col>
      <xdr:colOff>801662</xdr:colOff>
      <xdr:row>104</xdr:row>
      <xdr:rowOff>79378</xdr:rowOff>
    </xdr:from>
    <xdr:to>
      <xdr:col>8</xdr:col>
      <xdr:colOff>952499</xdr:colOff>
      <xdr:row>104</xdr:row>
      <xdr:rowOff>182566</xdr:rowOff>
    </xdr:to>
    <xdr:sp macro="" textlink="">
      <xdr:nvSpPr>
        <xdr:cNvPr id="30" name="Стрелка вправо 29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/>
      </xdr:nvSpPr>
      <xdr:spPr>
        <a:xfrm>
          <a:off x="5221432" y="32403764"/>
          <a:ext cx="0" cy="10318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1354931</xdr:colOff>
      <xdr:row>104</xdr:row>
      <xdr:rowOff>21433</xdr:rowOff>
    </xdr:from>
    <xdr:to>
      <xdr:col>9</xdr:col>
      <xdr:colOff>150235</xdr:colOff>
      <xdr:row>104</xdr:row>
      <xdr:rowOff>114082</xdr:rowOff>
    </xdr:to>
    <xdr:sp macro="" textlink="">
      <xdr:nvSpPr>
        <xdr:cNvPr id="32" name="Стрелка вправо 31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/>
      </xdr:nvSpPr>
      <xdr:spPr>
        <a:xfrm>
          <a:off x="5105400" y="24107777"/>
          <a:ext cx="259773" cy="9264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1295400</xdr:colOff>
      <xdr:row>116</xdr:row>
      <xdr:rowOff>45246</xdr:rowOff>
    </xdr:from>
    <xdr:to>
      <xdr:col>9</xdr:col>
      <xdr:colOff>90704</xdr:colOff>
      <xdr:row>116</xdr:row>
      <xdr:rowOff>137895</xdr:rowOff>
    </xdr:to>
    <xdr:sp macro="" textlink="">
      <xdr:nvSpPr>
        <xdr:cNvPr id="33" name="Стрелка вправо 32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/>
      </xdr:nvSpPr>
      <xdr:spPr>
        <a:xfrm>
          <a:off x="5045869" y="26250902"/>
          <a:ext cx="259773" cy="9264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1463386</xdr:colOff>
      <xdr:row>43</xdr:row>
      <xdr:rowOff>207818</xdr:rowOff>
    </xdr:from>
    <xdr:to>
      <xdr:col>10</xdr:col>
      <xdr:colOff>1688522</xdr:colOff>
      <xdr:row>44</xdr:row>
      <xdr:rowOff>173181</xdr:rowOff>
    </xdr:to>
    <xdr:sp macro="" textlink="">
      <xdr:nvSpPr>
        <xdr:cNvPr id="31" name="Стрелка вниз 30"/>
        <xdr:cNvSpPr/>
      </xdr:nvSpPr>
      <xdr:spPr>
        <a:xfrm>
          <a:off x="8659091" y="9611591"/>
          <a:ext cx="225136" cy="450272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1485899</xdr:colOff>
      <xdr:row>45</xdr:row>
      <xdr:rowOff>680604</xdr:rowOff>
    </xdr:from>
    <xdr:to>
      <xdr:col>10</xdr:col>
      <xdr:colOff>1711035</xdr:colOff>
      <xdr:row>46</xdr:row>
      <xdr:rowOff>143740</xdr:rowOff>
    </xdr:to>
    <xdr:sp macro="" textlink="">
      <xdr:nvSpPr>
        <xdr:cNvPr id="34" name="Стрелка вниз 33"/>
        <xdr:cNvSpPr/>
      </xdr:nvSpPr>
      <xdr:spPr>
        <a:xfrm>
          <a:off x="8681604" y="11114809"/>
          <a:ext cx="225136" cy="450272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ocs.google.com/forms/d/e/1FAIpQLSeFfSnRcvC4WBqqgRsHg9DIg2H7Y7oD67MwXD-iWifetrHG8w/alreadyresponded?vc=0&amp;c=0&amp;w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68"/>
  <sheetViews>
    <sheetView tabSelected="1" view="pageBreakPreview" zoomScale="110" zoomScaleNormal="80" zoomScaleSheetLayoutView="110" workbookViewId="0">
      <selection activeCell="A12" sqref="A12:K28"/>
    </sheetView>
  </sheetViews>
  <sheetFormatPr defaultRowHeight="15"/>
  <cols>
    <col min="1" max="7" width="8" customWidth="1"/>
    <col min="8" max="8" width="22" customWidth="1"/>
    <col min="9" max="9" width="9.85546875" hidden="1" customWidth="1"/>
    <col min="10" max="10" width="29.5703125" customWidth="1"/>
    <col min="11" max="11" width="29.5703125" style="3" customWidth="1"/>
    <col min="12" max="12" width="51.42578125" style="55" customWidth="1"/>
    <col min="13" max="14" width="9.140625" customWidth="1"/>
    <col min="15" max="23" width="9.140625" hidden="1" customWidth="1"/>
    <col min="24" max="26" width="9.140625" customWidth="1"/>
    <col min="27" max="27" width="21.28515625" style="61" customWidth="1"/>
    <col min="28" max="28" width="11.5703125" customWidth="1"/>
  </cols>
  <sheetData>
    <row r="1" spans="1:27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27">
      <c r="A2" s="171" t="s">
        <v>21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/>
      <c r="AA2"/>
    </row>
    <row r="3" spans="1:27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/>
      <c r="AA3"/>
    </row>
    <row r="4" spans="1:27" s="22" customFormat="1" ht="117.75" customHeight="1">
      <c r="A4" s="173" t="s">
        <v>175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s="22" customFormat="1" ht="45.75" customHeight="1">
      <c r="A5" s="173" t="s">
        <v>133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</row>
    <row r="6" spans="1:27" ht="15.75">
      <c r="A6" s="173" t="s">
        <v>134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/>
      <c r="AA6"/>
    </row>
    <row r="7" spans="1:27" ht="15.75">
      <c r="A7" s="184" t="s">
        <v>206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/>
      <c r="AA7"/>
    </row>
    <row r="8" spans="1:27" ht="15.75">
      <c r="A8" s="186" t="s">
        <v>19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/>
      <c r="AA8"/>
    </row>
    <row r="9" spans="1:27" ht="15.75">
      <c r="A9" s="184" t="s">
        <v>176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/>
      <c r="AA9"/>
    </row>
    <row r="10" spans="1:27" ht="15.75">
      <c r="A10" s="184" t="s">
        <v>20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/>
      <c r="AA10"/>
    </row>
    <row r="11" spans="1:27" ht="15.75">
      <c r="A11" s="187"/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/>
      <c r="AA11"/>
    </row>
    <row r="12" spans="1:27">
      <c r="A12" s="172" t="s">
        <v>222</v>
      </c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/>
      <c r="AA12"/>
    </row>
    <row r="13" spans="1:27">
      <c r="A13" s="172"/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/>
      <c r="AA13"/>
    </row>
    <row r="14" spans="1:27">
      <c r="A14" s="172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/>
      <c r="AA14"/>
    </row>
    <row r="15" spans="1:27">
      <c r="A15" s="172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/>
      <c r="AA15"/>
    </row>
    <row r="16" spans="1:27">
      <c r="A16" s="172"/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/>
      <c r="AA16"/>
    </row>
    <row r="17" spans="1:27">
      <c r="A17" s="172"/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/>
      <c r="AA17"/>
    </row>
    <row r="18" spans="1:27">
      <c r="A18" s="172"/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/>
      <c r="AA18"/>
    </row>
    <row r="19" spans="1:27">
      <c r="A19" s="172"/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/>
      <c r="AA19"/>
    </row>
    <row r="20" spans="1:27">
      <c r="A20" s="172"/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/>
      <c r="AA20"/>
    </row>
    <row r="21" spans="1:27">
      <c r="A21" s="172"/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/>
      <c r="AA21"/>
    </row>
    <row r="22" spans="1:27">
      <c r="A22" s="172"/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/>
      <c r="AA22"/>
    </row>
    <row r="23" spans="1:27">
      <c r="A23" s="172"/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/>
      <c r="AA23"/>
    </row>
    <row r="24" spans="1:27">
      <c r="A24" s="172"/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/>
      <c r="AA24"/>
    </row>
    <row r="25" spans="1:27" ht="14.25" customHeight="1">
      <c r="A25" s="172"/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/>
      <c r="AA25"/>
    </row>
    <row r="26" spans="1:27" ht="15" hidden="1" customHeight="1">
      <c r="A26" s="172"/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/>
      <c r="AA26"/>
    </row>
    <row r="27" spans="1:27" ht="15" hidden="1" customHeight="1">
      <c r="A27" s="172"/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/>
      <c r="AA27"/>
    </row>
    <row r="28" spans="1:27" ht="15" hidden="1" customHeight="1">
      <c r="A28" s="172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/>
      <c r="AA28"/>
    </row>
    <row r="29" spans="1:27" ht="15.75">
      <c r="A29" s="185" t="s">
        <v>13</v>
      </c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/>
      <c r="AA29"/>
    </row>
    <row r="30" spans="1:27" ht="15.75">
      <c r="A30" s="185" t="s">
        <v>15</v>
      </c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/>
      <c r="AA30"/>
    </row>
    <row r="31" spans="1:27" ht="16.5">
      <c r="A31" s="153" t="s">
        <v>1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/>
      <c r="AA31"/>
    </row>
    <row r="32" spans="1:27">
      <c r="A32" s="182" t="s">
        <v>192</v>
      </c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/>
      <c r="AA32"/>
    </row>
    <row r="33" spans="1:27">
      <c r="A33" s="179"/>
      <c r="B33" s="180"/>
      <c r="C33" s="180"/>
      <c r="D33" s="180"/>
      <c r="E33" s="180"/>
      <c r="F33" s="180"/>
      <c r="G33" s="180"/>
      <c r="H33" s="180"/>
      <c r="I33" s="180"/>
      <c r="J33" s="180"/>
      <c r="K33" s="181"/>
      <c r="L33"/>
      <c r="AA33"/>
    </row>
    <row r="34" spans="1:27">
      <c r="A34" s="183" t="s">
        <v>191</v>
      </c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/>
      <c r="AA34"/>
    </row>
    <row r="35" spans="1:27">
      <c r="A35" s="175"/>
      <c r="B35" s="176"/>
      <c r="C35" s="176"/>
      <c r="D35" s="176"/>
      <c r="E35" s="176"/>
      <c r="F35" s="176"/>
      <c r="G35" s="176"/>
      <c r="H35" s="176"/>
      <c r="I35" s="176"/>
      <c r="J35" s="176"/>
      <c r="K35" s="177"/>
      <c r="L35"/>
      <c r="AA35"/>
    </row>
    <row r="36" spans="1:27">
      <c r="A36" s="174" t="s">
        <v>187</v>
      </c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/>
      <c r="AA36"/>
    </row>
    <row r="37" spans="1:27">
      <c r="A37" s="175"/>
      <c r="B37" s="176"/>
      <c r="C37" s="176"/>
      <c r="D37" s="176"/>
      <c r="E37" s="176"/>
      <c r="F37" s="176"/>
      <c r="G37" s="176"/>
      <c r="H37" s="176"/>
      <c r="I37" s="176"/>
      <c r="J37" s="176"/>
      <c r="K37" s="177"/>
      <c r="L37"/>
      <c r="AA37"/>
    </row>
    <row r="38" spans="1:27">
      <c r="A38" s="174" t="s">
        <v>190</v>
      </c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/>
      <c r="AA38"/>
    </row>
    <row r="39" spans="1:27">
      <c r="A39" s="175"/>
      <c r="B39" s="176"/>
      <c r="C39" s="176"/>
      <c r="D39" s="176"/>
      <c r="E39" s="176"/>
      <c r="F39" s="176"/>
      <c r="G39" s="176"/>
      <c r="H39" s="176"/>
      <c r="I39" s="176"/>
      <c r="J39" s="176"/>
      <c r="K39" s="177"/>
      <c r="L39"/>
      <c r="AA39"/>
    </row>
    <row r="40" spans="1:27">
      <c r="A40" s="174" t="s">
        <v>189</v>
      </c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/>
      <c r="AA40"/>
    </row>
    <row r="41" spans="1:27">
      <c r="A41" s="175"/>
      <c r="B41" s="176"/>
      <c r="C41" s="176"/>
      <c r="D41" s="176"/>
      <c r="E41" s="176"/>
      <c r="F41" s="176"/>
      <c r="G41" s="176"/>
      <c r="H41" s="176"/>
      <c r="I41" s="176"/>
      <c r="J41" s="176"/>
      <c r="K41" s="177"/>
      <c r="L41"/>
      <c r="AA41"/>
    </row>
    <row r="42" spans="1:27">
      <c r="A42" s="178" t="s">
        <v>188</v>
      </c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/>
      <c r="AA42"/>
    </row>
    <row r="43" spans="1:27" ht="15.75" thickBot="1">
      <c r="A43" s="175"/>
      <c r="B43" s="176"/>
      <c r="C43" s="176"/>
      <c r="D43" s="176"/>
      <c r="E43" s="176"/>
      <c r="F43" s="176"/>
      <c r="G43" s="176"/>
      <c r="H43" s="176"/>
      <c r="I43" s="176"/>
      <c r="J43" s="176"/>
      <c r="K43" s="177"/>
      <c r="L43"/>
      <c r="AA43"/>
    </row>
    <row r="44" spans="1:27" s="23" customFormat="1" ht="38.25" customHeight="1" thickBot="1">
      <c r="A44" s="75" t="s">
        <v>193</v>
      </c>
      <c r="B44" s="76"/>
      <c r="C44" s="76"/>
      <c r="D44" s="76"/>
      <c r="E44" s="76"/>
      <c r="F44" s="76"/>
      <c r="G44" s="76"/>
      <c r="H44" s="76"/>
      <c r="I44" s="76"/>
      <c r="J44" s="76"/>
      <c r="K44" s="77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27" s="23" customFormat="1" ht="42.75" customHeight="1" thickBot="1">
      <c r="A45" s="78"/>
      <c r="B45" s="79"/>
      <c r="C45" s="79"/>
      <c r="D45" s="79"/>
      <c r="E45" s="79"/>
      <c r="F45" s="79"/>
      <c r="G45" s="79"/>
      <c r="H45" s="79"/>
      <c r="I45" s="79"/>
      <c r="J45" s="79"/>
      <c r="K45" s="80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1:27" ht="78" customHeight="1" thickBot="1">
      <c r="A46" s="75" t="s">
        <v>205</v>
      </c>
      <c r="B46" s="76"/>
      <c r="C46" s="76"/>
      <c r="D46" s="76"/>
      <c r="E46" s="76"/>
      <c r="F46" s="76"/>
      <c r="G46" s="76"/>
      <c r="H46" s="76"/>
      <c r="I46" s="76"/>
      <c r="J46" s="76"/>
      <c r="K46" s="77"/>
      <c r="L46"/>
      <c r="AA46"/>
    </row>
    <row r="47" spans="1:27" ht="32.25" customHeight="1" thickBot="1">
      <c r="A47" s="168"/>
      <c r="B47" s="169"/>
      <c r="C47" s="169"/>
      <c r="D47" s="169"/>
      <c r="E47" s="169"/>
      <c r="F47" s="169"/>
      <c r="G47" s="169"/>
      <c r="H47" s="169"/>
      <c r="I47" s="169"/>
      <c r="J47" s="169"/>
      <c r="K47" s="170"/>
      <c r="L47"/>
      <c r="AA47"/>
    </row>
    <row r="48" spans="1:27" ht="23.25" customHeight="1" thickBot="1">
      <c r="A48" s="75" t="s">
        <v>194</v>
      </c>
      <c r="B48" s="76"/>
      <c r="C48" s="76"/>
      <c r="D48" s="76"/>
      <c r="E48" s="76"/>
      <c r="F48" s="76"/>
      <c r="G48" s="76"/>
      <c r="H48" s="76"/>
      <c r="I48" s="76"/>
      <c r="J48" s="76"/>
      <c r="K48" s="77"/>
      <c r="L48"/>
      <c r="AA48"/>
    </row>
    <row r="49" spans="1:27" ht="15.75" thickBot="1">
      <c r="A49" s="139" t="s">
        <v>16</v>
      </c>
      <c r="B49" s="140"/>
      <c r="C49" s="140"/>
      <c r="D49" s="140"/>
      <c r="E49" s="140"/>
      <c r="F49" s="140"/>
      <c r="G49" s="140"/>
      <c r="H49" s="140"/>
      <c r="I49" s="140"/>
      <c r="J49" s="141"/>
      <c r="K49" s="142"/>
      <c r="L49"/>
      <c r="AA49"/>
    </row>
    <row r="50" spans="1:27">
      <c r="A50" s="91" t="s">
        <v>5</v>
      </c>
      <c r="B50" s="92"/>
      <c r="C50" s="92"/>
      <c r="D50" s="92"/>
      <c r="E50" s="92"/>
      <c r="F50" s="92"/>
      <c r="G50" s="92"/>
      <c r="H50" s="92"/>
      <c r="I50" s="92"/>
      <c r="J50" s="92"/>
      <c r="K50" s="4" t="s">
        <v>4</v>
      </c>
      <c r="L50"/>
      <c r="AA50"/>
    </row>
    <row r="51" spans="1:27">
      <c r="A51" s="81" t="s">
        <v>116</v>
      </c>
      <c r="B51" s="81"/>
      <c r="C51" s="81"/>
      <c r="D51" s="81"/>
      <c r="E51" s="81"/>
      <c r="F51" s="81"/>
      <c r="G51" s="81"/>
      <c r="H51" s="81"/>
      <c r="I51" s="81"/>
      <c r="J51" s="81"/>
      <c r="K51" s="21">
        <v>1</v>
      </c>
      <c r="L51"/>
      <c r="AA51"/>
    </row>
    <row r="52" spans="1:27">
      <c r="A52" s="81" t="s">
        <v>117</v>
      </c>
      <c r="B52" s="81"/>
      <c r="C52" s="81"/>
      <c r="D52" s="81"/>
      <c r="E52" s="81"/>
      <c r="F52" s="81"/>
      <c r="G52" s="81"/>
      <c r="H52" s="81"/>
      <c r="I52" s="81"/>
      <c r="J52" s="81"/>
      <c r="K52" s="21">
        <v>2</v>
      </c>
      <c r="L52"/>
      <c r="AA52"/>
    </row>
    <row r="53" spans="1:27">
      <c r="A53" s="81" t="s">
        <v>162</v>
      </c>
      <c r="B53" s="81"/>
      <c r="C53" s="81"/>
      <c r="D53" s="81"/>
      <c r="E53" s="81"/>
      <c r="F53" s="81"/>
      <c r="G53" s="81"/>
      <c r="H53" s="81"/>
      <c r="I53" s="81"/>
      <c r="J53" s="81"/>
      <c r="K53" s="21">
        <v>3</v>
      </c>
      <c r="L53"/>
      <c r="AA53"/>
    </row>
    <row r="54" spans="1:27">
      <c r="A54" s="81" t="s">
        <v>169</v>
      </c>
      <c r="B54" s="81"/>
      <c r="C54" s="81"/>
      <c r="D54" s="81"/>
      <c r="E54" s="81"/>
      <c r="F54" s="81"/>
      <c r="G54" s="81"/>
      <c r="H54" s="81"/>
      <c r="I54" s="81"/>
      <c r="J54" s="81"/>
      <c r="K54" s="21">
        <v>4</v>
      </c>
      <c r="L54"/>
      <c r="AA54"/>
    </row>
    <row r="55" spans="1:27">
      <c r="A55" s="81" t="s">
        <v>118</v>
      </c>
      <c r="B55" s="81"/>
      <c r="C55" s="81"/>
      <c r="D55" s="81"/>
      <c r="E55" s="81"/>
      <c r="F55" s="81"/>
      <c r="G55" s="81"/>
      <c r="H55" s="81"/>
      <c r="I55" s="81"/>
      <c r="J55" s="81"/>
      <c r="K55" s="21">
        <v>5</v>
      </c>
      <c r="L55"/>
      <c r="AA55"/>
    </row>
    <row r="56" spans="1:27" s="23" customFormat="1">
      <c r="A56" s="81" t="s">
        <v>170</v>
      </c>
      <c r="B56" s="81"/>
      <c r="C56" s="81"/>
      <c r="D56" s="81"/>
      <c r="E56" s="81"/>
      <c r="F56" s="81"/>
      <c r="G56" s="81"/>
      <c r="H56" s="81"/>
      <c r="I56" s="81"/>
      <c r="J56" s="81"/>
      <c r="K56" s="21">
        <v>6</v>
      </c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27">
      <c r="A57" s="81" t="s">
        <v>132</v>
      </c>
      <c r="B57" s="81"/>
      <c r="C57" s="81"/>
      <c r="D57" s="81"/>
      <c r="E57" s="81"/>
      <c r="F57" s="81"/>
      <c r="G57" s="81"/>
      <c r="H57" s="81"/>
      <c r="I57" s="81"/>
      <c r="J57" s="81"/>
      <c r="K57" s="21">
        <v>7</v>
      </c>
      <c r="L57"/>
      <c r="AA57"/>
    </row>
    <row r="58" spans="1:27">
      <c r="A58" s="81" t="s">
        <v>119</v>
      </c>
      <c r="B58" s="81"/>
      <c r="C58" s="81"/>
      <c r="D58" s="81"/>
      <c r="E58" s="81"/>
      <c r="F58" s="81"/>
      <c r="G58" s="81"/>
      <c r="H58" s="81"/>
      <c r="I58" s="81"/>
      <c r="J58" s="81"/>
      <c r="K58" s="21">
        <v>8</v>
      </c>
      <c r="L58"/>
      <c r="AA58"/>
    </row>
    <row r="59" spans="1:27">
      <c r="A59" s="81" t="s">
        <v>120</v>
      </c>
      <c r="B59" s="81"/>
      <c r="C59" s="81"/>
      <c r="D59" s="81"/>
      <c r="E59" s="81"/>
      <c r="F59" s="81"/>
      <c r="G59" s="81"/>
      <c r="H59" s="81"/>
      <c r="I59" s="81"/>
      <c r="J59" s="81"/>
      <c r="K59" s="21">
        <v>9</v>
      </c>
      <c r="L59"/>
      <c r="AA59"/>
    </row>
    <row r="60" spans="1:27">
      <c r="A60" s="81" t="s">
        <v>121</v>
      </c>
      <c r="B60" s="81"/>
      <c r="C60" s="81"/>
      <c r="D60" s="81"/>
      <c r="E60" s="81"/>
      <c r="F60" s="81"/>
      <c r="G60" s="81"/>
      <c r="H60" s="81"/>
      <c r="I60" s="81"/>
      <c r="J60" s="81"/>
      <c r="K60" s="21">
        <v>10</v>
      </c>
      <c r="L60"/>
      <c r="AA60"/>
    </row>
    <row r="61" spans="1:27">
      <c r="A61" s="81" t="s">
        <v>122</v>
      </c>
      <c r="B61" s="81"/>
      <c r="C61" s="81"/>
      <c r="D61" s="81"/>
      <c r="E61" s="81"/>
      <c r="F61" s="81"/>
      <c r="G61" s="81"/>
      <c r="H61" s="81"/>
      <c r="I61" s="81"/>
      <c r="J61" s="81"/>
      <c r="K61" s="21">
        <v>11</v>
      </c>
      <c r="L61"/>
      <c r="AA61"/>
    </row>
    <row r="62" spans="1:27" ht="15.75" thickBot="1">
      <c r="A62" s="88"/>
      <c r="B62" s="89"/>
      <c r="C62" s="89"/>
      <c r="D62" s="89"/>
      <c r="E62" s="89"/>
      <c r="F62" s="89"/>
      <c r="G62" s="89"/>
      <c r="H62" s="89"/>
      <c r="I62" s="89"/>
      <c r="J62" s="90"/>
      <c r="K62" s="7" t="s">
        <v>125</v>
      </c>
      <c r="L62"/>
      <c r="AA62"/>
    </row>
    <row r="63" spans="1:27" ht="32.25" customHeight="1" thickBot="1">
      <c r="A63" s="75" t="s">
        <v>195</v>
      </c>
      <c r="B63" s="76"/>
      <c r="C63" s="76"/>
      <c r="D63" s="76"/>
      <c r="E63" s="76"/>
      <c r="F63" s="76"/>
      <c r="G63" s="76"/>
      <c r="H63" s="76"/>
      <c r="I63" s="76"/>
      <c r="J63" s="76"/>
      <c r="K63" s="77"/>
      <c r="L63"/>
      <c r="AA63"/>
    </row>
    <row r="64" spans="1:27" ht="15.75" thickBot="1">
      <c r="A64" s="139" t="s">
        <v>123</v>
      </c>
      <c r="B64" s="140"/>
      <c r="C64" s="140"/>
      <c r="D64" s="140"/>
      <c r="E64" s="140"/>
      <c r="F64" s="140"/>
      <c r="G64" s="140"/>
      <c r="H64" s="140"/>
      <c r="I64" s="140"/>
      <c r="J64" s="141"/>
      <c r="K64" s="142"/>
      <c r="L64"/>
      <c r="P64" s="63" t="s">
        <v>207</v>
      </c>
      <c r="Q64" s="63"/>
      <c r="R64" s="63"/>
      <c r="S64" s="63" t="s">
        <v>208</v>
      </c>
      <c r="T64" s="62"/>
      <c r="U64" s="62"/>
      <c r="V64" s="62" t="s">
        <v>208</v>
      </c>
      <c r="AA64"/>
    </row>
    <row r="65" spans="1:27" ht="15.75" thickBot="1">
      <c r="A65" s="139" t="s">
        <v>124</v>
      </c>
      <c r="B65" s="140"/>
      <c r="C65" s="140"/>
      <c r="D65" s="140"/>
      <c r="E65" s="140"/>
      <c r="F65" s="140"/>
      <c r="G65" s="140"/>
      <c r="H65" s="140"/>
      <c r="I65" s="140"/>
      <c r="J65" s="141"/>
      <c r="K65" s="142"/>
      <c r="L65"/>
      <c r="P65" s="63" t="s">
        <v>209</v>
      </c>
      <c r="Q65" s="63"/>
      <c r="R65" s="63"/>
      <c r="S65" s="63" t="s">
        <v>210</v>
      </c>
      <c r="T65" s="62"/>
      <c r="U65" s="62"/>
      <c r="V65" s="62" t="s">
        <v>210</v>
      </c>
      <c r="AA65"/>
    </row>
    <row r="66" spans="1:27" ht="30.75" customHeight="1" thickBot="1">
      <c r="A66" s="75" t="s">
        <v>196</v>
      </c>
      <c r="B66" s="76"/>
      <c r="C66" s="76"/>
      <c r="D66" s="76"/>
      <c r="E66" s="76"/>
      <c r="F66" s="76"/>
      <c r="G66" s="76"/>
      <c r="H66" s="76"/>
      <c r="I66" s="76"/>
      <c r="J66" s="76"/>
      <c r="K66" s="77"/>
      <c r="L66"/>
      <c r="P66" s="63" t="s">
        <v>211</v>
      </c>
      <c r="Q66" s="63"/>
      <c r="R66" s="63"/>
      <c r="S66" s="63" t="s">
        <v>212</v>
      </c>
      <c r="T66" s="62"/>
      <c r="U66" s="62"/>
      <c r="V66" s="62" t="s">
        <v>212</v>
      </c>
      <c r="AA66"/>
    </row>
    <row r="67" spans="1:27" ht="15.75" thickBot="1">
      <c r="A67" s="139" t="s">
        <v>16</v>
      </c>
      <c r="B67" s="140"/>
      <c r="C67" s="140"/>
      <c r="D67" s="140"/>
      <c r="E67" s="140"/>
      <c r="F67" s="140"/>
      <c r="G67" s="140"/>
      <c r="H67" s="140"/>
      <c r="I67" s="140"/>
      <c r="J67" s="141"/>
      <c r="K67" s="142"/>
      <c r="L67"/>
      <c r="P67" s="63" t="s">
        <v>213</v>
      </c>
      <c r="Q67" s="63"/>
      <c r="R67" s="63"/>
      <c r="S67" s="63" t="s">
        <v>214</v>
      </c>
      <c r="T67" s="62"/>
      <c r="U67" s="62"/>
      <c r="V67" s="62" t="s">
        <v>214</v>
      </c>
      <c r="AA67"/>
    </row>
    <row r="68" spans="1:27">
      <c r="A68" s="91" t="s">
        <v>5</v>
      </c>
      <c r="B68" s="92"/>
      <c r="C68" s="92"/>
      <c r="D68" s="92"/>
      <c r="E68" s="92"/>
      <c r="F68" s="92"/>
      <c r="G68" s="92"/>
      <c r="H68" s="92"/>
      <c r="I68" s="92"/>
      <c r="J68" s="92"/>
      <c r="K68" s="4" t="s">
        <v>4</v>
      </c>
      <c r="L68"/>
      <c r="P68" s="63" t="s">
        <v>215</v>
      </c>
      <c r="Q68" s="63"/>
      <c r="R68" s="63"/>
      <c r="S68" s="63" t="s">
        <v>216</v>
      </c>
      <c r="T68" s="62"/>
      <c r="U68" s="62"/>
      <c r="V68" s="62" t="s">
        <v>216</v>
      </c>
      <c r="AA68"/>
    </row>
    <row r="69" spans="1:27">
      <c r="A69" s="84" t="s">
        <v>6</v>
      </c>
      <c r="B69" s="85"/>
      <c r="C69" s="85"/>
      <c r="D69" s="85"/>
      <c r="E69" s="85"/>
      <c r="F69" s="85"/>
      <c r="G69" s="85"/>
      <c r="H69" s="85"/>
      <c r="I69" s="85"/>
      <c r="J69" s="85"/>
      <c r="K69" s="1">
        <v>1</v>
      </c>
      <c r="L69"/>
      <c r="P69" s="63" t="s">
        <v>216</v>
      </c>
      <c r="Q69" s="63"/>
      <c r="R69" s="63"/>
      <c r="S69" s="63"/>
      <c r="T69" s="62"/>
      <c r="U69" s="62"/>
      <c r="V69" s="62"/>
      <c r="AA69"/>
    </row>
    <row r="70" spans="1:27">
      <c r="A70" s="84" t="s">
        <v>7</v>
      </c>
      <c r="B70" s="85"/>
      <c r="C70" s="85"/>
      <c r="D70" s="85"/>
      <c r="E70" s="85"/>
      <c r="F70" s="85"/>
      <c r="G70" s="85"/>
      <c r="H70" s="85"/>
      <c r="I70" s="85"/>
      <c r="J70" s="85"/>
      <c r="K70" s="1">
        <v>2</v>
      </c>
      <c r="L70"/>
      <c r="AA70"/>
    </row>
    <row r="71" spans="1:27">
      <c r="A71" s="84" t="s">
        <v>8</v>
      </c>
      <c r="B71" s="85"/>
      <c r="C71" s="85"/>
      <c r="D71" s="85"/>
      <c r="E71" s="85"/>
      <c r="F71" s="85"/>
      <c r="G71" s="85"/>
      <c r="H71" s="85"/>
      <c r="I71" s="85"/>
      <c r="J71" s="85"/>
      <c r="K71" s="1">
        <v>3</v>
      </c>
      <c r="L71"/>
      <c r="AA71"/>
    </row>
    <row r="72" spans="1:27">
      <c r="A72" s="84" t="s">
        <v>9</v>
      </c>
      <c r="B72" s="85"/>
      <c r="C72" s="85"/>
      <c r="D72" s="85"/>
      <c r="E72" s="85"/>
      <c r="F72" s="85"/>
      <c r="G72" s="85"/>
      <c r="H72" s="85"/>
      <c r="I72" s="85"/>
      <c r="J72" s="85"/>
      <c r="K72" s="1">
        <v>4</v>
      </c>
      <c r="L72"/>
      <c r="AA72"/>
    </row>
    <row r="73" spans="1:27" ht="15.75" thickBot="1">
      <c r="A73" s="93" t="s">
        <v>10</v>
      </c>
      <c r="B73" s="94"/>
      <c r="C73" s="94"/>
      <c r="D73" s="94"/>
      <c r="E73" s="94"/>
      <c r="F73" s="94"/>
      <c r="G73" s="94"/>
      <c r="H73" s="94"/>
      <c r="I73" s="94"/>
      <c r="J73" s="94"/>
      <c r="K73" s="2">
        <v>5</v>
      </c>
      <c r="L73"/>
      <c r="AA73"/>
    </row>
    <row r="74" spans="1:27" ht="36.75" customHeight="1" thickBot="1">
      <c r="A74" s="75" t="s">
        <v>197</v>
      </c>
      <c r="B74" s="76"/>
      <c r="C74" s="76"/>
      <c r="D74" s="76"/>
      <c r="E74" s="76"/>
      <c r="F74" s="76"/>
      <c r="G74" s="76"/>
      <c r="H74" s="76"/>
      <c r="I74" s="76"/>
      <c r="J74" s="76"/>
      <c r="K74" s="77"/>
      <c r="L74"/>
      <c r="AA74"/>
    </row>
    <row r="75" spans="1:27" ht="15.75" thickBot="1">
      <c r="A75" s="139" t="s">
        <v>16</v>
      </c>
      <c r="B75" s="140"/>
      <c r="C75" s="140"/>
      <c r="D75" s="140"/>
      <c r="E75" s="140"/>
      <c r="F75" s="140"/>
      <c r="G75" s="140"/>
      <c r="H75" s="140"/>
      <c r="I75" s="140"/>
      <c r="J75" s="141"/>
      <c r="K75" s="142"/>
      <c r="L75"/>
      <c r="AA75"/>
    </row>
    <row r="76" spans="1:27">
      <c r="A76" s="91" t="s">
        <v>5</v>
      </c>
      <c r="B76" s="92"/>
      <c r="C76" s="92"/>
      <c r="D76" s="92"/>
      <c r="E76" s="92"/>
      <c r="F76" s="92"/>
      <c r="G76" s="92"/>
      <c r="H76" s="92"/>
      <c r="I76" s="92"/>
      <c r="J76" s="92"/>
      <c r="K76" s="4" t="s">
        <v>4</v>
      </c>
      <c r="L76"/>
      <c r="AA76"/>
    </row>
    <row r="77" spans="1:27">
      <c r="A77" s="84" t="s">
        <v>11</v>
      </c>
      <c r="B77" s="85"/>
      <c r="C77" s="85"/>
      <c r="D77" s="85"/>
      <c r="E77" s="85"/>
      <c r="F77" s="85"/>
      <c r="G77" s="85"/>
      <c r="H77" s="85"/>
      <c r="I77" s="85"/>
      <c r="J77" s="85"/>
      <c r="K77" s="1">
        <v>1</v>
      </c>
      <c r="L77"/>
      <c r="AA77"/>
    </row>
    <row r="78" spans="1:27">
      <c r="A78" s="84" t="s">
        <v>12</v>
      </c>
      <c r="B78" s="85"/>
      <c r="C78" s="85"/>
      <c r="D78" s="85"/>
      <c r="E78" s="85"/>
      <c r="F78" s="85"/>
      <c r="G78" s="85"/>
      <c r="H78" s="85"/>
      <c r="I78" s="85"/>
      <c r="J78" s="85"/>
      <c r="K78" s="1">
        <v>2</v>
      </c>
      <c r="L78"/>
      <c r="AA78"/>
    </row>
    <row r="79" spans="1:27">
      <c r="A79" s="84" t="s">
        <v>17</v>
      </c>
      <c r="B79" s="85"/>
      <c r="C79" s="85"/>
      <c r="D79" s="85"/>
      <c r="E79" s="85"/>
      <c r="F79" s="85"/>
      <c r="G79" s="85"/>
      <c r="H79" s="85"/>
      <c r="I79" s="85"/>
      <c r="J79" s="85"/>
      <c r="K79" s="1">
        <v>3</v>
      </c>
      <c r="L79"/>
      <c r="AA79"/>
    </row>
    <row r="80" spans="1:27" ht="15.75" thickBot="1">
      <c r="A80" s="93" t="s">
        <v>18</v>
      </c>
      <c r="B80" s="94"/>
      <c r="C80" s="94"/>
      <c r="D80" s="94"/>
      <c r="E80" s="94"/>
      <c r="F80" s="94"/>
      <c r="G80" s="94"/>
      <c r="H80" s="94"/>
      <c r="I80" s="94"/>
      <c r="J80" s="94"/>
      <c r="K80" s="2">
        <v>4</v>
      </c>
      <c r="L80"/>
      <c r="AA80"/>
    </row>
    <row r="81" spans="1:27" ht="16.5">
      <c r="A81" s="153" t="s">
        <v>2</v>
      </c>
      <c r="B81" s="153"/>
      <c r="C81" s="153"/>
      <c r="D81" s="153"/>
      <c r="E81" s="153"/>
      <c r="F81" s="153"/>
      <c r="G81" s="153"/>
      <c r="H81" s="153"/>
      <c r="I81" s="153"/>
      <c r="J81" s="153"/>
      <c r="K81" s="153"/>
      <c r="L81"/>
      <c r="AA81"/>
    </row>
    <row r="82" spans="1:27" ht="41.25" customHeight="1" thickBot="1">
      <c r="A82" s="96" t="s">
        <v>223</v>
      </c>
      <c r="B82" s="97"/>
      <c r="C82" s="97"/>
      <c r="D82" s="97"/>
      <c r="E82" s="97"/>
      <c r="F82" s="97"/>
      <c r="G82" s="97"/>
      <c r="H82" s="97"/>
      <c r="I82" s="97"/>
      <c r="J82" s="97"/>
      <c r="K82" s="97"/>
      <c r="L82"/>
      <c r="AA82"/>
    </row>
    <row r="83" spans="1:27" ht="15.75">
      <c r="A83" s="123" t="s">
        <v>198</v>
      </c>
      <c r="B83" s="124"/>
      <c r="C83" s="124"/>
      <c r="D83" s="124"/>
      <c r="E83" s="124"/>
      <c r="F83" s="124"/>
      <c r="G83" s="124"/>
      <c r="H83" s="124"/>
      <c r="I83" s="125"/>
      <c r="J83" s="86" t="s">
        <v>126</v>
      </c>
      <c r="K83" s="87"/>
      <c r="L83"/>
      <c r="AA83"/>
    </row>
    <row r="84" spans="1:27" ht="15.75">
      <c r="A84" s="126"/>
      <c r="B84" s="127"/>
      <c r="C84" s="127"/>
      <c r="D84" s="127"/>
      <c r="E84" s="127"/>
      <c r="F84" s="127"/>
      <c r="G84" s="127"/>
      <c r="H84" s="127"/>
      <c r="I84" s="128"/>
      <c r="J84" s="29"/>
      <c r="K84" s="31"/>
      <c r="L84"/>
      <c r="AA84"/>
    </row>
    <row r="85" spans="1:27" ht="39.75" customHeight="1" thickBot="1">
      <c r="A85" s="129"/>
      <c r="B85" s="130"/>
      <c r="C85" s="130"/>
      <c r="D85" s="130"/>
      <c r="E85" s="130"/>
      <c r="F85" s="130"/>
      <c r="G85" s="130"/>
      <c r="H85" s="130"/>
      <c r="I85" s="131"/>
      <c r="J85" s="32" t="s">
        <v>149</v>
      </c>
      <c r="K85" s="33" t="s">
        <v>174</v>
      </c>
      <c r="L85"/>
      <c r="AA85"/>
    </row>
    <row r="86" spans="1:27" s="23" customFormat="1">
      <c r="A86" s="152" t="s">
        <v>135</v>
      </c>
      <c r="B86" s="122"/>
      <c r="C86" s="122"/>
      <c r="D86" s="122"/>
      <c r="E86" s="122"/>
      <c r="F86" s="122"/>
      <c r="G86" s="122"/>
      <c r="H86" s="122"/>
      <c r="I86" s="122"/>
      <c r="J86" s="30"/>
      <c r="K86" s="19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1:27" s="23" customFormat="1">
      <c r="A87" s="82" t="s">
        <v>136</v>
      </c>
      <c r="B87" s="95"/>
      <c r="C87" s="95"/>
      <c r="D87" s="95"/>
      <c r="E87" s="95"/>
      <c r="F87" s="95"/>
      <c r="G87" s="95"/>
      <c r="H87" s="95"/>
      <c r="I87" s="95"/>
      <c r="J87" s="28"/>
      <c r="K87" s="19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1:27" s="23" customFormat="1">
      <c r="A88" s="82" t="s">
        <v>137</v>
      </c>
      <c r="B88" s="95"/>
      <c r="C88" s="95"/>
      <c r="D88" s="95"/>
      <c r="E88" s="95"/>
      <c r="F88" s="95"/>
      <c r="G88" s="95"/>
      <c r="H88" s="95"/>
      <c r="I88" s="95"/>
      <c r="J88" s="28"/>
      <c r="K88" s="19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s="23" customFormat="1">
      <c r="A89" s="82" t="s">
        <v>138</v>
      </c>
      <c r="B89" s="95"/>
      <c r="C89" s="95"/>
      <c r="D89" s="95"/>
      <c r="E89" s="95"/>
      <c r="F89" s="95"/>
      <c r="G89" s="95"/>
      <c r="H89" s="95"/>
      <c r="I89" s="95"/>
      <c r="J89" s="28"/>
      <c r="K89" s="1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1:27" s="23" customFormat="1">
      <c r="A90" s="82" t="s">
        <v>163</v>
      </c>
      <c r="B90" s="83"/>
      <c r="C90" s="83"/>
      <c r="D90" s="83"/>
      <c r="E90" s="83"/>
      <c r="F90" s="83"/>
      <c r="G90" s="83"/>
      <c r="H90" s="83"/>
      <c r="I90" s="27"/>
      <c r="J90" s="28"/>
      <c r="K90" s="19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1:27" s="23" customFormat="1">
      <c r="A91" s="82" t="s">
        <v>139</v>
      </c>
      <c r="B91" s="95"/>
      <c r="C91" s="95"/>
      <c r="D91" s="95"/>
      <c r="E91" s="95"/>
      <c r="F91" s="95"/>
      <c r="G91" s="95"/>
      <c r="H91" s="95"/>
      <c r="I91" s="95"/>
      <c r="J91" s="28"/>
      <c r="K91" s="19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s="23" customFormat="1">
      <c r="A92" s="82" t="s">
        <v>140</v>
      </c>
      <c r="B92" s="95"/>
      <c r="C92" s="95"/>
      <c r="D92" s="95"/>
      <c r="E92" s="95"/>
      <c r="F92" s="95"/>
      <c r="G92" s="95"/>
      <c r="H92" s="95"/>
      <c r="I92" s="95"/>
      <c r="J92" s="28"/>
      <c r="K92" s="19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1:27" s="23" customFormat="1">
      <c r="A93" s="82" t="s">
        <v>141</v>
      </c>
      <c r="B93" s="95"/>
      <c r="C93" s="95"/>
      <c r="D93" s="95"/>
      <c r="E93" s="95"/>
      <c r="F93" s="95"/>
      <c r="G93" s="95"/>
      <c r="H93" s="95"/>
      <c r="I93" s="95"/>
      <c r="J93" s="28"/>
      <c r="K93" s="19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1:27" s="23" customFormat="1">
      <c r="A94" s="82" t="s">
        <v>142</v>
      </c>
      <c r="B94" s="95"/>
      <c r="C94" s="95"/>
      <c r="D94" s="95"/>
      <c r="E94" s="95"/>
      <c r="F94" s="95"/>
      <c r="G94" s="95"/>
      <c r="H94" s="95"/>
      <c r="I94" s="95"/>
      <c r="J94" s="28"/>
      <c r="K94" s="19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s="23" customFormat="1">
      <c r="A95" s="82" t="s">
        <v>143</v>
      </c>
      <c r="B95" s="95"/>
      <c r="C95" s="95"/>
      <c r="D95" s="95"/>
      <c r="E95" s="95"/>
      <c r="F95" s="95"/>
      <c r="G95" s="95"/>
      <c r="H95" s="95"/>
      <c r="I95" s="95"/>
      <c r="J95" s="28"/>
      <c r="K95" s="19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1:27">
      <c r="A96" s="82" t="s">
        <v>144</v>
      </c>
      <c r="B96" s="95"/>
      <c r="C96" s="95"/>
      <c r="D96" s="95"/>
      <c r="E96" s="95"/>
      <c r="F96" s="95"/>
      <c r="G96" s="95"/>
      <c r="H96" s="95"/>
      <c r="I96" s="95"/>
      <c r="J96" s="28"/>
      <c r="K96" s="19"/>
      <c r="L96"/>
      <c r="AA96"/>
    </row>
    <row r="97" spans="1:27">
      <c r="A97" s="82" t="s">
        <v>145</v>
      </c>
      <c r="B97" s="95"/>
      <c r="C97" s="95"/>
      <c r="D97" s="95"/>
      <c r="E97" s="95"/>
      <c r="F97" s="95"/>
      <c r="G97" s="95"/>
      <c r="H97" s="95"/>
      <c r="I97" s="95"/>
      <c r="J97" s="28"/>
      <c r="K97" s="19"/>
      <c r="L97"/>
      <c r="AA97"/>
    </row>
    <row r="98" spans="1:27">
      <c r="A98" s="135" t="s">
        <v>148</v>
      </c>
      <c r="B98" s="135"/>
      <c r="C98" s="135"/>
      <c r="D98" s="135"/>
      <c r="E98" s="135"/>
      <c r="F98" s="135"/>
      <c r="G98" s="135"/>
      <c r="H98" s="135"/>
      <c r="I98" s="135"/>
      <c r="J98" s="28"/>
      <c r="K98" s="19"/>
      <c r="L98"/>
      <c r="AA98"/>
    </row>
    <row r="99" spans="1:27">
      <c r="A99" s="143"/>
      <c r="B99" s="143"/>
      <c r="C99" s="143"/>
      <c r="D99" s="143"/>
      <c r="E99" s="143"/>
      <c r="F99" s="143"/>
      <c r="G99" s="143"/>
      <c r="H99" s="143"/>
      <c r="I99" s="143"/>
      <c r="J99" s="28"/>
      <c r="K99" s="19"/>
      <c r="L99"/>
      <c r="AA99"/>
    </row>
    <row r="100" spans="1:27" s="23" customFormat="1">
      <c r="A100" s="103" t="s">
        <v>199</v>
      </c>
      <c r="B100" s="104"/>
      <c r="C100" s="104"/>
      <c r="D100" s="104"/>
      <c r="E100" s="104"/>
      <c r="F100" s="104"/>
      <c r="G100" s="104"/>
      <c r="H100" s="104"/>
      <c r="I100" s="104"/>
      <c r="J100" s="104"/>
      <c r="K100" s="105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>
      <c r="A101" s="103"/>
      <c r="B101" s="104"/>
      <c r="C101" s="104"/>
      <c r="D101" s="104"/>
      <c r="E101" s="104"/>
      <c r="F101" s="104"/>
      <c r="G101" s="104"/>
      <c r="H101" s="104"/>
      <c r="I101" s="104"/>
      <c r="J101" s="104"/>
      <c r="K101" s="105"/>
      <c r="L101"/>
      <c r="AA101"/>
    </row>
    <row r="102" spans="1:27">
      <c r="A102" s="103"/>
      <c r="B102" s="104"/>
      <c r="C102" s="104"/>
      <c r="D102" s="104"/>
      <c r="E102" s="104"/>
      <c r="F102" s="104"/>
      <c r="G102" s="104"/>
      <c r="H102" s="104"/>
      <c r="I102" s="104"/>
      <c r="J102" s="104"/>
      <c r="K102" s="105"/>
      <c r="L102"/>
      <c r="AA102"/>
    </row>
    <row r="103" spans="1:27">
      <c r="A103" s="103"/>
      <c r="B103" s="104"/>
      <c r="C103" s="104"/>
      <c r="D103" s="104"/>
      <c r="E103" s="104"/>
      <c r="F103" s="104"/>
      <c r="G103" s="104"/>
      <c r="H103" s="104"/>
      <c r="I103" s="104"/>
      <c r="J103" s="104"/>
      <c r="K103" s="105"/>
      <c r="L103"/>
      <c r="AA103"/>
    </row>
    <row r="104" spans="1:27" ht="15.75" thickBot="1">
      <c r="A104" s="106"/>
      <c r="B104" s="107"/>
      <c r="C104" s="107"/>
      <c r="D104" s="107"/>
      <c r="E104" s="107"/>
      <c r="F104" s="107"/>
      <c r="G104" s="107"/>
      <c r="H104" s="107"/>
      <c r="I104" s="107"/>
      <c r="J104" s="107"/>
      <c r="K104" s="108"/>
      <c r="L104"/>
      <c r="AA104"/>
    </row>
    <row r="105" spans="1:27" ht="15.75" thickBot="1">
      <c r="A105" s="113" t="s">
        <v>16</v>
      </c>
      <c r="B105" s="114"/>
      <c r="C105" s="114"/>
      <c r="D105" s="114"/>
      <c r="E105" s="114"/>
      <c r="F105" s="114"/>
      <c r="G105" s="114"/>
      <c r="H105" s="114"/>
      <c r="I105" s="115"/>
      <c r="J105" s="116"/>
      <c r="K105" s="117"/>
      <c r="L105"/>
      <c r="AA105"/>
    </row>
    <row r="106" spans="1:27">
      <c r="A106" s="91" t="s">
        <v>5</v>
      </c>
      <c r="B106" s="92"/>
      <c r="C106" s="92"/>
      <c r="D106" s="92"/>
      <c r="E106" s="92"/>
      <c r="F106" s="92"/>
      <c r="G106" s="92"/>
      <c r="H106" s="92"/>
      <c r="I106" s="92"/>
      <c r="J106" s="101"/>
      <c r="K106" s="24" t="s">
        <v>4</v>
      </c>
      <c r="L106"/>
      <c r="AA106"/>
    </row>
    <row r="107" spans="1:27">
      <c r="A107" s="109" t="s">
        <v>225</v>
      </c>
      <c r="B107" s="67"/>
      <c r="C107" s="67"/>
      <c r="D107" s="67"/>
      <c r="E107" s="67"/>
      <c r="F107" s="67"/>
      <c r="G107" s="67"/>
      <c r="H107" s="67"/>
      <c r="I107" s="67"/>
      <c r="J107" s="68"/>
      <c r="K107" s="64">
        <v>0</v>
      </c>
      <c r="L107"/>
      <c r="AA107"/>
    </row>
    <row r="108" spans="1:27">
      <c r="A108" s="118" t="s">
        <v>226</v>
      </c>
      <c r="B108" s="119"/>
      <c r="C108" s="119"/>
      <c r="D108" s="119"/>
      <c r="E108" s="119"/>
      <c r="F108" s="119"/>
      <c r="G108" s="119"/>
      <c r="H108" s="119"/>
      <c r="I108" s="119"/>
      <c r="J108" s="120"/>
      <c r="K108" s="25">
        <v>1</v>
      </c>
      <c r="L108"/>
      <c r="AA108"/>
    </row>
    <row r="109" spans="1:27">
      <c r="A109" s="109" t="s">
        <v>178</v>
      </c>
      <c r="B109" s="67"/>
      <c r="C109" s="67"/>
      <c r="D109" s="67"/>
      <c r="E109" s="67"/>
      <c r="F109" s="67"/>
      <c r="G109" s="67"/>
      <c r="H109" s="67"/>
      <c r="I109" s="67"/>
      <c r="J109" s="68"/>
      <c r="K109" s="25">
        <v>2</v>
      </c>
      <c r="L109"/>
      <c r="AA109"/>
    </row>
    <row r="110" spans="1:27">
      <c r="A110" s="109" t="s">
        <v>179</v>
      </c>
      <c r="B110" s="67"/>
      <c r="C110" s="67"/>
      <c r="D110" s="67"/>
      <c r="E110" s="67"/>
      <c r="F110" s="67"/>
      <c r="G110" s="67"/>
      <c r="H110" s="67"/>
      <c r="I110" s="67"/>
      <c r="J110" s="68"/>
      <c r="K110" s="25">
        <v>3</v>
      </c>
      <c r="L110"/>
      <c r="AA110"/>
    </row>
    <row r="111" spans="1:27">
      <c r="A111" s="109" t="s">
        <v>0</v>
      </c>
      <c r="B111" s="67"/>
      <c r="C111" s="67"/>
      <c r="D111" s="67"/>
      <c r="E111" s="67"/>
      <c r="F111" s="67"/>
      <c r="G111" s="67"/>
      <c r="H111" s="67"/>
      <c r="I111" s="67"/>
      <c r="J111" s="68"/>
      <c r="K111" s="25">
        <v>4</v>
      </c>
      <c r="L111"/>
      <c r="AA111"/>
    </row>
    <row r="112" spans="1:27">
      <c r="A112" s="103" t="s">
        <v>200</v>
      </c>
      <c r="B112" s="104"/>
      <c r="C112" s="104"/>
      <c r="D112" s="104"/>
      <c r="E112" s="104"/>
      <c r="F112" s="104"/>
      <c r="G112" s="104"/>
      <c r="H112" s="104"/>
      <c r="I112" s="104"/>
      <c r="J112" s="104"/>
      <c r="K112" s="105"/>
      <c r="L112"/>
      <c r="AA112"/>
    </row>
    <row r="113" spans="1:27">
      <c r="A113" s="103"/>
      <c r="B113" s="104"/>
      <c r="C113" s="104"/>
      <c r="D113" s="104"/>
      <c r="E113" s="104"/>
      <c r="F113" s="104"/>
      <c r="G113" s="104"/>
      <c r="H113" s="104"/>
      <c r="I113" s="104"/>
      <c r="J113" s="104"/>
      <c r="K113" s="105"/>
      <c r="L113"/>
      <c r="AA113"/>
    </row>
    <row r="114" spans="1:27">
      <c r="A114" s="103"/>
      <c r="B114" s="104"/>
      <c r="C114" s="104"/>
      <c r="D114" s="104"/>
      <c r="E114" s="104"/>
      <c r="F114" s="104"/>
      <c r="G114" s="104"/>
      <c r="H114" s="104"/>
      <c r="I114" s="104"/>
      <c r="J114" s="104"/>
      <c r="K114" s="105"/>
      <c r="L114"/>
      <c r="AA114"/>
    </row>
    <row r="115" spans="1:27">
      <c r="A115" s="103"/>
      <c r="B115" s="104"/>
      <c r="C115" s="104"/>
      <c r="D115" s="104"/>
      <c r="E115" s="104"/>
      <c r="F115" s="104"/>
      <c r="G115" s="104"/>
      <c r="H115" s="104"/>
      <c r="I115" s="104"/>
      <c r="J115" s="104"/>
      <c r="K115" s="105"/>
      <c r="L115"/>
      <c r="AA115"/>
    </row>
    <row r="116" spans="1:27" ht="15.75" thickBot="1">
      <c r="A116" s="106"/>
      <c r="B116" s="107"/>
      <c r="C116" s="107"/>
      <c r="D116" s="107"/>
      <c r="E116" s="107"/>
      <c r="F116" s="107"/>
      <c r="G116" s="107"/>
      <c r="H116" s="107"/>
      <c r="I116" s="107"/>
      <c r="J116" s="107"/>
      <c r="K116" s="108"/>
      <c r="L116"/>
      <c r="AA116"/>
    </row>
    <row r="117" spans="1:27" ht="15.75" thickBot="1">
      <c r="A117" s="113" t="s">
        <v>16</v>
      </c>
      <c r="B117" s="114"/>
      <c r="C117" s="114"/>
      <c r="D117" s="114"/>
      <c r="E117" s="114"/>
      <c r="F117" s="114"/>
      <c r="G117" s="114"/>
      <c r="H117" s="114"/>
      <c r="I117" s="115"/>
      <c r="J117" s="116"/>
      <c r="K117" s="117"/>
      <c r="L117"/>
      <c r="AA117"/>
    </row>
    <row r="118" spans="1:27">
      <c r="A118" s="91" t="s">
        <v>5</v>
      </c>
      <c r="B118" s="92"/>
      <c r="C118" s="92"/>
      <c r="D118" s="92"/>
      <c r="E118" s="92"/>
      <c r="F118" s="92"/>
      <c r="G118" s="92"/>
      <c r="H118" s="92"/>
      <c r="I118" s="92"/>
      <c r="J118" s="101"/>
      <c r="K118" s="4" t="s">
        <v>4</v>
      </c>
      <c r="L118"/>
      <c r="AA118"/>
    </row>
    <row r="119" spans="1:27">
      <c r="A119" s="109" t="s">
        <v>127</v>
      </c>
      <c r="B119" s="67"/>
      <c r="C119" s="67"/>
      <c r="D119" s="67"/>
      <c r="E119" s="67"/>
      <c r="F119" s="67"/>
      <c r="G119" s="67"/>
      <c r="H119" s="67"/>
      <c r="I119" s="67"/>
      <c r="J119" s="68"/>
      <c r="K119" s="5">
        <v>0</v>
      </c>
      <c r="L119"/>
      <c r="AA119"/>
    </row>
    <row r="120" spans="1:27">
      <c r="A120" s="109" t="s">
        <v>128</v>
      </c>
      <c r="B120" s="67"/>
      <c r="C120" s="67"/>
      <c r="D120" s="67"/>
      <c r="E120" s="67"/>
      <c r="F120" s="67"/>
      <c r="G120" s="67"/>
      <c r="H120" s="67"/>
      <c r="I120" s="67"/>
      <c r="J120" s="68"/>
      <c r="K120" s="5">
        <v>1</v>
      </c>
      <c r="L120"/>
      <c r="AA120"/>
    </row>
    <row r="121" spans="1:27">
      <c r="A121" s="109" t="s">
        <v>129</v>
      </c>
      <c r="B121" s="67"/>
      <c r="C121" s="67"/>
      <c r="D121" s="67"/>
      <c r="E121" s="67"/>
      <c r="F121" s="67"/>
      <c r="G121" s="67"/>
      <c r="H121" s="67"/>
      <c r="I121" s="67"/>
      <c r="J121" s="68"/>
      <c r="K121" s="5">
        <v>2</v>
      </c>
      <c r="L121"/>
      <c r="AA121"/>
    </row>
    <row r="122" spans="1:27">
      <c r="A122" s="109" t="s">
        <v>130</v>
      </c>
      <c r="B122" s="67"/>
      <c r="C122" s="67"/>
      <c r="D122" s="67"/>
      <c r="E122" s="67"/>
      <c r="F122" s="67"/>
      <c r="G122" s="67"/>
      <c r="H122" s="67"/>
      <c r="I122" s="67"/>
      <c r="J122" s="68"/>
      <c r="K122" s="5">
        <v>3</v>
      </c>
      <c r="L122"/>
      <c r="AA122"/>
    </row>
    <row r="123" spans="1:27">
      <c r="A123" s="109" t="s">
        <v>131</v>
      </c>
      <c r="B123" s="67"/>
      <c r="C123" s="67"/>
      <c r="D123" s="67"/>
      <c r="E123" s="67"/>
      <c r="F123" s="67"/>
      <c r="G123" s="67"/>
      <c r="H123" s="67"/>
      <c r="I123" s="67"/>
      <c r="J123" s="68"/>
      <c r="K123" s="5">
        <v>4</v>
      </c>
      <c r="L123"/>
      <c r="AA123"/>
    </row>
    <row r="124" spans="1:27" ht="15.75" thickBot="1">
      <c r="A124" s="110" t="s">
        <v>0</v>
      </c>
      <c r="B124" s="111"/>
      <c r="C124" s="111"/>
      <c r="D124" s="111"/>
      <c r="E124" s="111"/>
      <c r="F124" s="111"/>
      <c r="G124" s="111"/>
      <c r="H124" s="111"/>
      <c r="I124" s="111"/>
      <c r="J124" s="112"/>
      <c r="K124" s="6">
        <v>5</v>
      </c>
      <c r="L124"/>
      <c r="AA124"/>
    </row>
    <row r="125" spans="1:27" ht="17.25" thickBot="1">
      <c r="A125" s="102" t="s">
        <v>3</v>
      </c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/>
      <c r="AA125"/>
    </row>
    <row r="126" spans="1:27">
      <c r="A126" s="155" t="s">
        <v>171</v>
      </c>
      <c r="B126" s="156"/>
      <c r="C126" s="156"/>
      <c r="D126" s="156"/>
      <c r="E126" s="156"/>
      <c r="F126" s="156"/>
      <c r="G126" s="156"/>
      <c r="H126" s="156"/>
      <c r="I126" s="156"/>
      <c r="J126" s="156"/>
      <c r="K126" s="157"/>
      <c r="L126"/>
      <c r="AA126"/>
    </row>
    <row r="127" spans="1:27" ht="165" customHeight="1">
      <c r="A127" s="158"/>
      <c r="B127" s="159"/>
      <c r="C127" s="159"/>
      <c r="D127" s="159"/>
      <c r="E127" s="159"/>
      <c r="F127" s="159"/>
      <c r="G127" s="159"/>
      <c r="H127" s="159"/>
      <c r="I127" s="159"/>
      <c r="J127" s="159"/>
      <c r="K127" s="160"/>
      <c r="L127"/>
      <c r="AA127"/>
    </row>
    <row r="128" spans="1:27" ht="16.5" thickBot="1">
      <c r="A128" s="72" t="s">
        <v>201</v>
      </c>
      <c r="B128" s="73"/>
      <c r="C128" s="73"/>
      <c r="D128" s="73"/>
      <c r="E128" s="73"/>
      <c r="F128" s="73"/>
      <c r="G128" s="73"/>
      <c r="H128" s="73"/>
      <c r="I128" s="73"/>
      <c r="J128" s="73"/>
      <c r="K128" s="74"/>
      <c r="L128"/>
      <c r="AA128"/>
    </row>
    <row r="129" spans="1:27" ht="15.75" thickBot="1">
      <c r="A129" s="113" t="s">
        <v>16</v>
      </c>
      <c r="B129" s="114"/>
      <c r="C129" s="114"/>
      <c r="D129" s="114"/>
      <c r="E129" s="114"/>
      <c r="F129" s="114"/>
      <c r="G129" s="114"/>
      <c r="H129" s="114"/>
      <c r="I129" s="115"/>
      <c r="J129" s="116"/>
      <c r="K129" s="117"/>
      <c r="L129"/>
      <c r="AA129"/>
    </row>
    <row r="130" spans="1:27">
      <c r="A130" s="91" t="s">
        <v>5</v>
      </c>
      <c r="B130" s="92"/>
      <c r="C130" s="92"/>
      <c r="D130" s="92"/>
      <c r="E130" s="92"/>
      <c r="F130" s="92"/>
      <c r="G130" s="92"/>
      <c r="H130" s="92"/>
      <c r="I130" s="92"/>
      <c r="J130" s="101"/>
      <c r="K130" s="24" t="s">
        <v>4</v>
      </c>
      <c r="L130"/>
      <c r="AA130"/>
    </row>
    <row r="131" spans="1:27">
      <c r="A131" s="109" t="s">
        <v>156</v>
      </c>
      <c r="B131" s="67"/>
      <c r="C131" s="67"/>
      <c r="D131" s="67"/>
      <c r="E131" s="67"/>
      <c r="F131" s="67"/>
      <c r="G131" s="67"/>
      <c r="H131" s="67"/>
      <c r="I131" s="67"/>
      <c r="J131" s="68"/>
      <c r="K131" s="25">
        <v>0</v>
      </c>
      <c r="L131"/>
      <c r="AA131"/>
    </row>
    <row r="132" spans="1:27">
      <c r="A132" s="109" t="s">
        <v>157</v>
      </c>
      <c r="B132" s="67"/>
      <c r="C132" s="67"/>
      <c r="D132" s="67"/>
      <c r="E132" s="67"/>
      <c r="F132" s="67"/>
      <c r="G132" s="67"/>
      <c r="H132" s="67"/>
      <c r="I132" s="67"/>
      <c r="J132" s="68"/>
      <c r="K132" s="25">
        <v>1</v>
      </c>
      <c r="L132"/>
      <c r="AA132"/>
    </row>
    <row r="133" spans="1:27">
      <c r="A133" s="109" t="s">
        <v>155</v>
      </c>
      <c r="B133" s="67"/>
      <c r="C133" s="67"/>
      <c r="D133" s="67"/>
      <c r="E133" s="67"/>
      <c r="F133" s="67"/>
      <c r="G133" s="67"/>
      <c r="H133" s="67"/>
      <c r="I133" s="67"/>
      <c r="J133" s="68"/>
      <c r="K133" s="25">
        <v>2</v>
      </c>
      <c r="L133"/>
      <c r="AA133"/>
    </row>
    <row r="134" spans="1:27" ht="15.75" thickBot="1">
      <c r="A134" s="110" t="s">
        <v>0</v>
      </c>
      <c r="B134" s="111"/>
      <c r="C134" s="111"/>
      <c r="D134" s="111"/>
      <c r="E134" s="111"/>
      <c r="F134" s="111"/>
      <c r="G134" s="111"/>
      <c r="H134" s="111"/>
      <c r="I134" s="111"/>
      <c r="J134" s="112"/>
      <c r="K134" s="25">
        <v>3</v>
      </c>
      <c r="L134"/>
      <c r="AA134"/>
    </row>
    <row r="135" spans="1:27">
      <c r="A135" s="146" t="s">
        <v>202</v>
      </c>
      <c r="B135" s="147"/>
      <c r="C135" s="147"/>
      <c r="D135" s="147"/>
      <c r="E135" s="147"/>
      <c r="F135" s="147"/>
      <c r="G135" s="147"/>
      <c r="H135" s="147"/>
      <c r="I135" s="147"/>
      <c r="J135" s="147"/>
      <c r="K135" s="148"/>
      <c r="L135"/>
      <c r="AA135"/>
    </row>
    <row r="136" spans="1:27">
      <c r="A136" s="149"/>
      <c r="B136" s="150"/>
      <c r="C136" s="150"/>
      <c r="D136" s="150"/>
      <c r="E136" s="150"/>
      <c r="F136" s="150"/>
      <c r="G136" s="150"/>
      <c r="H136" s="150"/>
      <c r="I136" s="150"/>
      <c r="J136" s="150"/>
      <c r="K136" s="151"/>
      <c r="L136"/>
      <c r="AA136"/>
    </row>
    <row r="137" spans="1:27" s="23" customFormat="1" ht="15.75" thickBot="1">
      <c r="A137" s="72"/>
      <c r="B137" s="73"/>
      <c r="C137" s="73"/>
      <c r="D137" s="73"/>
      <c r="E137" s="73"/>
      <c r="F137" s="73"/>
      <c r="G137" s="73"/>
      <c r="H137" s="73"/>
      <c r="I137" s="73"/>
      <c r="J137" s="73"/>
      <c r="K137" s="74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</row>
    <row r="138" spans="1:27" s="23" customFormat="1">
      <c r="A138" s="98" t="s">
        <v>16</v>
      </c>
      <c r="B138" s="99"/>
      <c r="C138" s="99"/>
      <c r="D138" s="99"/>
      <c r="E138" s="99"/>
      <c r="F138" s="99"/>
      <c r="G138" s="99"/>
      <c r="H138" s="99"/>
      <c r="I138" s="100"/>
      <c r="J138" s="144"/>
      <c r="K138" s="145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</row>
    <row r="139" spans="1:27" s="23" customFormat="1">
      <c r="A139" s="69" t="s">
        <v>5</v>
      </c>
      <c r="B139" s="70"/>
      <c r="C139" s="70"/>
      <c r="D139" s="70"/>
      <c r="E139" s="70"/>
      <c r="F139" s="70"/>
      <c r="G139" s="70"/>
      <c r="H139" s="70"/>
      <c r="I139" s="70"/>
      <c r="J139" s="71"/>
      <c r="K139" s="34" t="s">
        <v>4</v>
      </c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s="23" customFormat="1">
      <c r="A140" s="66" t="s">
        <v>158</v>
      </c>
      <c r="B140" s="67"/>
      <c r="C140" s="67"/>
      <c r="D140" s="67"/>
      <c r="E140" s="67"/>
      <c r="F140" s="67"/>
      <c r="G140" s="67"/>
      <c r="H140" s="67"/>
      <c r="I140" s="67"/>
      <c r="J140" s="68"/>
      <c r="K140" s="35">
        <v>4</v>
      </c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</row>
    <row r="141" spans="1:27" s="23" customFormat="1">
      <c r="A141" s="66" t="s">
        <v>159</v>
      </c>
      <c r="B141" s="67"/>
      <c r="C141" s="67"/>
      <c r="D141" s="67"/>
      <c r="E141" s="67"/>
      <c r="F141" s="67"/>
      <c r="G141" s="67"/>
      <c r="H141" s="67"/>
      <c r="I141" s="67"/>
      <c r="J141" s="68"/>
      <c r="K141" s="35">
        <v>3</v>
      </c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</row>
    <row r="142" spans="1:27" s="23" customFormat="1">
      <c r="A142" s="66" t="s">
        <v>160</v>
      </c>
      <c r="B142" s="67"/>
      <c r="C142" s="67"/>
      <c r="D142" s="67"/>
      <c r="E142" s="67"/>
      <c r="F142" s="67"/>
      <c r="G142" s="67"/>
      <c r="H142" s="67"/>
      <c r="I142" s="67"/>
      <c r="J142" s="68"/>
      <c r="K142" s="35">
        <v>2</v>
      </c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s="23" customFormat="1">
      <c r="A143" s="66" t="s">
        <v>161</v>
      </c>
      <c r="B143" s="67"/>
      <c r="C143" s="67"/>
      <c r="D143" s="67"/>
      <c r="E143" s="67"/>
      <c r="F143" s="67"/>
      <c r="G143" s="67"/>
      <c r="H143" s="67"/>
      <c r="I143" s="67"/>
      <c r="J143" s="68"/>
      <c r="K143" s="35">
        <v>1</v>
      </c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</row>
    <row r="144" spans="1:27">
      <c r="A144" s="66" t="s">
        <v>0</v>
      </c>
      <c r="B144" s="67"/>
      <c r="C144" s="67"/>
      <c r="D144" s="67"/>
      <c r="E144" s="67"/>
      <c r="F144" s="67"/>
      <c r="G144" s="67"/>
      <c r="H144" s="67"/>
      <c r="I144" s="67"/>
      <c r="J144" s="68"/>
      <c r="K144" s="35">
        <v>0</v>
      </c>
      <c r="L144"/>
      <c r="AA144"/>
    </row>
    <row r="145" spans="1:27" s="23" customFormat="1" ht="31.5" customHeight="1">
      <c r="A145" s="26"/>
      <c r="B145" s="36"/>
      <c r="C145" s="36"/>
      <c r="D145" s="36"/>
      <c r="E145" s="36"/>
      <c r="F145" s="36"/>
      <c r="G145" s="36"/>
      <c r="H145" s="36"/>
      <c r="I145" s="36"/>
      <c r="J145" s="36"/>
      <c r="K145" s="8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s="23" customFormat="1" ht="183" customHeight="1" thickBot="1">
      <c r="A146" s="143" t="s">
        <v>224</v>
      </c>
      <c r="B146" s="143"/>
      <c r="C146" s="143"/>
      <c r="D146" s="143"/>
      <c r="E146" s="143"/>
      <c r="F146" s="143"/>
      <c r="G146" s="143"/>
      <c r="H146" s="143"/>
      <c r="I146" s="143"/>
      <c r="J146" s="143"/>
      <c r="K146" s="143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</row>
    <row r="147" spans="1:27" s="23" customFormat="1" ht="15.75" thickBot="1">
      <c r="A147" s="26"/>
      <c r="B147" s="36"/>
      <c r="C147" s="36"/>
      <c r="D147" s="36"/>
      <c r="E147" s="36"/>
      <c r="F147" s="36"/>
      <c r="G147" s="36"/>
      <c r="H147" s="52"/>
      <c r="I147" s="53"/>
      <c r="J147" s="53"/>
      <c r="K147" s="54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</row>
    <row r="148" spans="1:27" s="23" customFormat="1" ht="15.75" customHeight="1" thickBot="1">
      <c r="A148" s="51" t="s">
        <v>217</v>
      </c>
      <c r="B148" s="36"/>
      <c r="C148" s="36"/>
      <c r="D148" s="36"/>
      <c r="E148" s="36"/>
      <c r="F148" s="36"/>
      <c r="G148" s="36"/>
      <c r="H148" s="36"/>
      <c r="I148" s="36"/>
      <c r="J148" s="36"/>
      <c r="K148" s="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s="23" customFormat="1" ht="15.75">
      <c r="A149" s="146" t="s">
        <v>203</v>
      </c>
      <c r="B149" s="147"/>
      <c r="C149" s="147"/>
      <c r="D149" s="147"/>
      <c r="E149" s="147"/>
      <c r="F149" s="147"/>
      <c r="G149" s="147"/>
      <c r="H149" s="147"/>
      <c r="I149" s="45"/>
      <c r="J149" s="161"/>
      <c r="K149" s="162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</row>
    <row r="150" spans="1:27" s="23" customFormat="1" ht="15.75">
      <c r="A150" s="149"/>
      <c r="B150" s="150"/>
      <c r="C150" s="150"/>
      <c r="D150" s="150"/>
      <c r="E150" s="150"/>
      <c r="F150" s="150"/>
      <c r="G150" s="150"/>
      <c r="H150" s="150"/>
      <c r="I150" s="46"/>
      <c r="J150" s="163"/>
      <c r="K150" s="164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</row>
    <row r="151" spans="1:27" ht="16.5" thickBot="1">
      <c r="A151" s="72"/>
      <c r="B151" s="73"/>
      <c r="C151" s="73"/>
      <c r="D151" s="73"/>
      <c r="E151" s="73"/>
      <c r="F151" s="73"/>
      <c r="G151" s="73"/>
      <c r="H151" s="73"/>
      <c r="I151" s="47"/>
      <c r="J151" s="165"/>
      <c r="K151" s="166"/>
      <c r="L151"/>
      <c r="AA151"/>
    </row>
    <row r="152" spans="1:27" s="23" customFormat="1" ht="15.75">
      <c r="A152" s="146" t="s">
        <v>204</v>
      </c>
      <c r="B152" s="147"/>
      <c r="C152" s="147"/>
      <c r="D152" s="147"/>
      <c r="E152" s="147"/>
      <c r="F152" s="147"/>
      <c r="G152" s="147"/>
      <c r="H152" s="147"/>
      <c r="I152" s="45"/>
      <c r="J152" s="161"/>
      <c r="K152" s="16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</row>
    <row r="153" spans="1:27" s="23" customFormat="1" ht="15.75">
      <c r="A153" s="149"/>
      <c r="B153" s="150"/>
      <c r="C153" s="150"/>
      <c r="D153" s="150"/>
      <c r="E153" s="150"/>
      <c r="F153" s="150"/>
      <c r="G153" s="150"/>
      <c r="H153" s="150"/>
      <c r="I153" s="46"/>
      <c r="J153" s="163"/>
      <c r="K153" s="164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</row>
    <row r="154" spans="1:27" s="23" customFormat="1" ht="16.5" thickBot="1">
      <c r="A154" s="72"/>
      <c r="B154" s="73"/>
      <c r="C154" s="73"/>
      <c r="D154" s="73"/>
      <c r="E154" s="73"/>
      <c r="F154" s="73"/>
      <c r="G154" s="73"/>
      <c r="H154" s="73"/>
      <c r="I154" s="47"/>
      <c r="J154" s="165"/>
      <c r="K154" s="166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s="23" customFormat="1" ht="50.25" customHeight="1">
      <c r="A155" s="26"/>
      <c r="B155" s="36"/>
      <c r="C155" s="36"/>
      <c r="D155" s="36"/>
      <c r="E155" s="36"/>
      <c r="F155" s="36"/>
      <c r="G155" s="36"/>
      <c r="H155" s="36"/>
      <c r="I155" s="36"/>
      <c r="J155" s="36"/>
      <c r="K155" s="8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</row>
    <row r="156" spans="1:27" s="23" customFormat="1" ht="19.5" thickBot="1">
      <c r="A156" s="65" t="s">
        <v>218</v>
      </c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</row>
    <row r="157" spans="1:27" s="23" customFormat="1" ht="15.75">
      <c r="A157" s="146" t="s">
        <v>180</v>
      </c>
      <c r="B157" s="147"/>
      <c r="C157" s="147"/>
      <c r="D157" s="147"/>
      <c r="E157" s="147"/>
      <c r="F157" s="147"/>
      <c r="G157" s="147"/>
      <c r="H157" s="147"/>
      <c r="I157" s="45"/>
      <c r="J157" s="161"/>
      <c r="K157" s="162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s="23" customFormat="1" ht="37.5" customHeight="1">
      <c r="A158" s="149"/>
      <c r="B158" s="150"/>
      <c r="C158" s="150"/>
      <c r="D158" s="150"/>
      <c r="E158" s="150"/>
      <c r="F158" s="150"/>
      <c r="G158" s="150"/>
      <c r="H158" s="150"/>
      <c r="I158" s="46"/>
      <c r="J158" s="163"/>
      <c r="K158" s="164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</row>
    <row r="159" spans="1:27" s="23" customFormat="1" ht="16.5" thickBot="1">
      <c r="A159" s="72"/>
      <c r="B159" s="73"/>
      <c r="C159" s="73"/>
      <c r="D159" s="73"/>
      <c r="E159" s="73"/>
      <c r="F159" s="73"/>
      <c r="G159" s="73"/>
      <c r="H159" s="73"/>
      <c r="I159" s="47"/>
      <c r="J159" s="165"/>
      <c r="K159" s="166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</row>
    <row r="160" spans="1:27" s="23" customFormat="1" ht="15.75">
      <c r="A160" s="146" t="s">
        <v>181</v>
      </c>
      <c r="B160" s="147"/>
      <c r="C160" s="147"/>
      <c r="D160" s="147"/>
      <c r="E160" s="147"/>
      <c r="F160" s="147"/>
      <c r="G160" s="147"/>
      <c r="H160" s="147"/>
      <c r="I160" s="45"/>
      <c r="J160" s="161"/>
      <c r="K160" s="162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s="23" customFormat="1" ht="15.75">
      <c r="A161" s="149"/>
      <c r="B161" s="150"/>
      <c r="C161" s="150"/>
      <c r="D161" s="150"/>
      <c r="E161" s="150"/>
      <c r="F161" s="150"/>
      <c r="G161" s="150"/>
      <c r="H161" s="150"/>
      <c r="I161" s="46"/>
      <c r="J161" s="163"/>
      <c r="K161" s="164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</row>
    <row r="162" spans="1:27" s="23" customFormat="1" ht="16.5" thickBot="1">
      <c r="A162" s="72"/>
      <c r="B162" s="73"/>
      <c r="C162" s="73"/>
      <c r="D162" s="73"/>
      <c r="E162" s="73"/>
      <c r="F162" s="73"/>
      <c r="G162" s="73"/>
      <c r="H162" s="73"/>
      <c r="I162" s="47"/>
      <c r="J162" s="165"/>
      <c r="K162" s="166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</row>
    <row r="163" spans="1:27" s="23" customFormat="1" ht="48" customHeight="1">
      <c r="A163" s="48"/>
      <c r="B163" s="48"/>
      <c r="C163" s="48"/>
      <c r="D163" s="48"/>
      <c r="E163" s="48"/>
      <c r="F163" s="48"/>
      <c r="G163" s="48"/>
      <c r="H163" s="48"/>
      <c r="I163" s="49"/>
      <c r="J163" s="50"/>
      <c r="K163" s="50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s="23" customFormat="1" ht="37.5" customHeight="1" thickBot="1">
      <c r="A164" s="65" t="s">
        <v>219</v>
      </c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</row>
    <row r="165" spans="1:27" s="23" customFormat="1" ht="15.75">
      <c r="A165" s="123" t="s">
        <v>182</v>
      </c>
      <c r="B165" s="124"/>
      <c r="C165" s="124"/>
      <c r="D165" s="124"/>
      <c r="E165" s="124"/>
      <c r="F165" s="124"/>
      <c r="G165" s="124"/>
      <c r="H165" s="124"/>
      <c r="I165" s="125"/>
      <c r="J165" s="86" t="s">
        <v>126</v>
      </c>
      <c r="K165" s="87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</row>
    <row r="166" spans="1:27" s="23" customFormat="1" ht="15.75">
      <c r="A166" s="126"/>
      <c r="B166" s="127"/>
      <c r="C166" s="127"/>
      <c r="D166" s="127"/>
      <c r="E166" s="127"/>
      <c r="F166" s="127"/>
      <c r="G166" s="127"/>
      <c r="H166" s="127"/>
      <c r="I166" s="128"/>
      <c r="J166" s="29"/>
      <c r="K166" s="31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s="23" customFormat="1" ht="26.25" thickBot="1">
      <c r="A167" s="129"/>
      <c r="B167" s="130"/>
      <c r="C167" s="130"/>
      <c r="D167" s="130"/>
      <c r="E167" s="130"/>
      <c r="F167" s="130"/>
      <c r="G167" s="130"/>
      <c r="H167" s="130"/>
      <c r="I167" s="131"/>
      <c r="J167" s="32" t="s">
        <v>149</v>
      </c>
      <c r="K167" s="33" t="s">
        <v>174</v>
      </c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</row>
    <row r="168" spans="1:27" s="23" customFormat="1">
      <c r="A168" s="121" t="s">
        <v>164</v>
      </c>
      <c r="B168" s="122"/>
      <c r="C168" s="122"/>
      <c r="D168" s="122"/>
      <c r="E168" s="122"/>
      <c r="F168" s="122"/>
      <c r="G168" s="122"/>
      <c r="H168" s="122"/>
      <c r="I168" s="122"/>
      <c r="J168" s="30"/>
      <c r="K168" s="19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</row>
    <row r="169" spans="1:27" s="23" customFormat="1">
      <c r="A169" s="138" t="s">
        <v>165</v>
      </c>
      <c r="B169" s="95"/>
      <c r="C169" s="95"/>
      <c r="D169" s="95"/>
      <c r="E169" s="95"/>
      <c r="F169" s="95"/>
      <c r="G169" s="95"/>
      <c r="H169" s="95"/>
      <c r="I169" s="95"/>
      <c r="J169" s="28"/>
      <c r="K169" s="1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s="23" customFormat="1">
      <c r="A170" s="138" t="s">
        <v>166</v>
      </c>
      <c r="B170" s="95"/>
      <c r="C170" s="95"/>
      <c r="D170" s="95"/>
      <c r="E170" s="95"/>
      <c r="F170" s="95"/>
      <c r="G170" s="95"/>
      <c r="H170" s="95"/>
      <c r="I170" s="95"/>
      <c r="J170" s="28"/>
      <c r="K170" s="19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</row>
    <row r="171" spans="1:27" s="23" customFormat="1">
      <c r="A171" s="138" t="s">
        <v>172</v>
      </c>
      <c r="B171" s="95"/>
      <c r="C171" s="95"/>
      <c r="D171" s="95"/>
      <c r="E171" s="95"/>
      <c r="F171" s="95"/>
      <c r="G171" s="95"/>
      <c r="H171" s="95"/>
      <c r="I171" s="95"/>
      <c r="J171" s="28"/>
      <c r="K171" s="19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</row>
    <row r="172" spans="1:27" s="23" customFormat="1">
      <c r="A172" s="138" t="s">
        <v>173</v>
      </c>
      <c r="B172" s="83"/>
      <c r="C172" s="83"/>
      <c r="D172" s="83"/>
      <c r="E172" s="83"/>
      <c r="F172" s="83"/>
      <c r="G172" s="83"/>
      <c r="H172" s="83"/>
      <c r="I172" s="57"/>
      <c r="J172" s="28"/>
      <c r="K172" s="19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s="23" customFormat="1">
      <c r="A173" s="134" t="s">
        <v>148</v>
      </c>
      <c r="B173" s="135"/>
      <c r="C173" s="135"/>
      <c r="D173" s="135"/>
      <c r="E173" s="135"/>
      <c r="F173" s="135"/>
      <c r="G173" s="135"/>
      <c r="H173" s="135"/>
      <c r="I173" s="135"/>
      <c r="J173" s="28"/>
      <c r="K173" s="19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</row>
    <row r="174" spans="1:27" s="23" customFormat="1" ht="15.75" thickBot="1">
      <c r="A174" s="136"/>
      <c r="B174" s="137"/>
      <c r="C174" s="137"/>
      <c r="D174" s="137"/>
      <c r="E174" s="137"/>
      <c r="F174" s="137"/>
      <c r="G174" s="137"/>
      <c r="H174" s="137"/>
      <c r="I174" s="137"/>
      <c r="J174" s="58"/>
      <c r="K174" s="59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</row>
    <row r="175" spans="1:27" s="23" customFormat="1"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s="23" customFormat="1" ht="41.25" customHeight="1" thickBot="1">
      <c r="A176" s="51" t="s">
        <v>220</v>
      </c>
      <c r="B176" s="36"/>
      <c r="C176" s="36"/>
      <c r="D176" s="36"/>
      <c r="E176" s="36"/>
      <c r="F176" s="36"/>
      <c r="G176" s="36"/>
      <c r="H176" s="36"/>
      <c r="I176" s="36"/>
      <c r="J176" s="36"/>
      <c r="K176" s="8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</row>
    <row r="177" spans="1:27" s="23" customFormat="1" ht="15.75">
      <c r="A177" s="123" t="s">
        <v>183</v>
      </c>
      <c r="B177" s="124"/>
      <c r="C177" s="124"/>
      <c r="D177" s="124"/>
      <c r="E177" s="124"/>
      <c r="F177" s="124"/>
      <c r="G177" s="124"/>
      <c r="H177" s="124"/>
      <c r="I177" s="125"/>
      <c r="J177" s="86" t="s">
        <v>126</v>
      </c>
      <c r="K177" s="8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</row>
    <row r="178" spans="1:27" s="23" customFormat="1" ht="15.75">
      <c r="A178" s="126"/>
      <c r="B178" s="127"/>
      <c r="C178" s="127"/>
      <c r="D178" s="127"/>
      <c r="E178" s="127"/>
      <c r="F178" s="127"/>
      <c r="G178" s="127"/>
      <c r="H178" s="127"/>
      <c r="I178" s="128"/>
      <c r="J178" s="29"/>
      <c r="K178" s="31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s="23" customFormat="1" ht="26.25" thickBot="1">
      <c r="A179" s="129"/>
      <c r="B179" s="130"/>
      <c r="C179" s="130"/>
      <c r="D179" s="130"/>
      <c r="E179" s="130"/>
      <c r="F179" s="130"/>
      <c r="G179" s="130"/>
      <c r="H179" s="130"/>
      <c r="I179" s="131"/>
      <c r="J179" s="32" t="s">
        <v>149</v>
      </c>
      <c r="K179" s="33" t="s">
        <v>174</v>
      </c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</row>
    <row r="180" spans="1:27" s="23" customFormat="1">
      <c r="A180" s="121" t="s">
        <v>167</v>
      </c>
      <c r="B180" s="122"/>
      <c r="C180" s="122"/>
      <c r="D180" s="122"/>
      <c r="E180" s="122"/>
      <c r="F180" s="122"/>
      <c r="G180" s="122"/>
      <c r="H180" s="122"/>
      <c r="I180" s="122"/>
      <c r="J180" s="30"/>
      <c r="K180" s="19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</row>
    <row r="181" spans="1:27" s="23" customFormat="1" ht="15.75" thickBot="1">
      <c r="A181" s="132" t="s">
        <v>177</v>
      </c>
      <c r="B181" s="133"/>
      <c r="C181" s="133"/>
      <c r="D181" s="133"/>
      <c r="E181" s="133"/>
      <c r="F181" s="133"/>
      <c r="G181" s="133"/>
      <c r="H181" s="133"/>
      <c r="I181" s="133"/>
      <c r="J181" s="58"/>
      <c r="K181" s="59"/>
      <c r="L181" s="55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8"/>
      <c r="AA181" s="61"/>
    </row>
    <row r="182" spans="1:27" s="23" customFormat="1">
      <c r="A182"/>
      <c r="B182"/>
      <c r="C182"/>
      <c r="D182"/>
      <c r="E182"/>
      <c r="F182"/>
      <c r="G182"/>
      <c r="H182"/>
      <c r="I182"/>
      <c r="J182"/>
      <c r="K182"/>
      <c r="L182" s="55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8"/>
      <c r="AA182" s="61"/>
    </row>
    <row r="183" spans="1:27" s="23" customFormat="1" ht="30.75" customHeight="1" thickBot="1">
      <c r="A183" s="51" t="s">
        <v>221</v>
      </c>
      <c r="B183" s="36"/>
      <c r="C183" s="36"/>
      <c r="D183" s="36"/>
      <c r="E183" s="36"/>
      <c r="F183" s="36"/>
      <c r="G183" s="36"/>
      <c r="H183" s="36"/>
      <c r="I183" s="36"/>
      <c r="J183" s="36"/>
      <c r="K183" s="8"/>
      <c r="L183" s="55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8"/>
      <c r="AA183" s="61"/>
    </row>
    <row r="184" spans="1:27" s="23" customFormat="1" ht="15.75">
      <c r="A184" s="123" t="s">
        <v>184</v>
      </c>
      <c r="B184" s="124"/>
      <c r="C184" s="124"/>
      <c r="D184" s="124"/>
      <c r="E184" s="124"/>
      <c r="F184" s="124"/>
      <c r="G184" s="124"/>
      <c r="H184" s="124"/>
      <c r="I184" s="125"/>
      <c r="J184" s="86" t="s">
        <v>126</v>
      </c>
      <c r="K184" s="87"/>
      <c r="L184" s="55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8"/>
      <c r="AA184" s="61"/>
    </row>
    <row r="185" spans="1:27" s="23" customFormat="1" ht="15.75">
      <c r="A185" s="126"/>
      <c r="B185" s="127"/>
      <c r="C185" s="127"/>
      <c r="D185" s="127"/>
      <c r="E185" s="127"/>
      <c r="F185" s="127"/>
      <c r="G185" s="127"/>
      <c r="H185" s="127"/>
      <c r="I185" s="128"/>
      <c r="J185" s="29"/>
      <c r="K185" s="31"/>
      <c r="L185" s="55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8"/>
      <c r="AA185" s="61"/>
    </row>
    <row r="186" spans="1:27" s="23" customFormat="1" ht="26.25" thickBot="1">
      <c r="A186" s="129"/>
      <c r="B186" s="130"/>
      <c r="C186" s="130"/>
      <c r="D186" s="130"/>
      <c r="E186" s="130"/>
      <c r="F186" s="130"/>
      <c r="G186" s="130"/>
      <c r="H186" s="130"/>
      <c r="I186" s="131"/>
      <c r="J186" s="32" t="s">
        <v>149</v>
      </c>
      <c r="K186" s="33" t="s">
        <v>174</v>
      </c>
      <c r="L186" s="55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8"/>
      <c r="AA186" s="61"/>
    </row>
    <row r="187" spans="1:27" s="23" customFormat="1" ht="15.75" thickBot="1">
      <c r="A187" s="136" t="s">
        <v>168</v>
      </c>
      <c r="B187" s="137"/>
      <c r="C187" s="137"/>
      <c r="D187" s="137"/>
      <c r="E187" s="137"/>
      <c r="F187" s="137"/>
      <c r="G187" s="137"/>
      <c r="H187" s="137"/>
      <c r="I187" s="137"/>
      <c r="J187" s="60"/>
      <c r="K187" s="59"/>
      <c r="L187" s="55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8"/>
      <c r="AA187" s="61"/>
    </row>
    <row r="188" spans="1:27" s="23" customFormat="1">
      <c r="L188" s="55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8"/>
      <c r="AA188" s="61"/>
    </row>
    <row r="189" spans="1:27" s="23" customFormat="1">
      <c r="A189" s="154" t="s">
        <v>14</v>
      </c>
      <c r="B189" s="154"/>
      <c r="C189" s="154"/>
      <c r="D189" s="154"/>
      <c r="E189" s="154"/>
      <c r="F189" s="154"/>
      <c r="G189" s="154"/>
      <c r="H189" s="154"/>
      <c r="I189" s="154"/>
      <c r="J189" s="154"/>
      <c r="K189" s="154"/>
      <c r="L189" s="55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8"/>
      <c r="AA189" s="61"/>
    </row>
    <row r="190" spans="1:27" s="23" customForma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55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8"/>
      <c r="AA190" s="61"/>
    </row>
    <row r="191" spans="1:27" s="23" customFormat="1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55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8"/>
      <c r="AA191" s="61"/>
    </row>
    <row r="192" spans="1:27" s="23" customFormat="1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55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8"/>
      <c r="AA192" s="61"/>
    </row>
    <row r="193" spans="1:27" s="23" customForma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55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8"/>
      <c r="AA193" s="61"/>
    </row>
    <row r="194" spans="1:27" s="23" customForma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55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8"/>
      <c r="AA194" s="61"/>
    </row>
    <row r="195" spans="1:27" s="23" customFormat="1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55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8"/>
      <c r="AA195" s="61"/>
    </row>
    <row r="196" spans="1:27" s="23" customFormat="1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55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8"/>
      <c r="AA196" s="61"/>
    </row>
    <row r="197" spans="1:27" s="23" customFormat="1" hidden="1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55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8"/>
      <c r="AA197" s="61"/>
    </row>
    <row r="198" spans="1:27" s="23" customFormat="1" hidden="1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55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8"/>
      <c r="AA198" s="61"/>
    </row>
    <row r="199" spans="1:27" s="23" customFormat="1" hidden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1"/>
      <c r="L199" s="55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8"/>
      <c r="AA199" s="61"/>
    </row>
    <row r="200" spans="1:27" s="23" customFormat="1" hidden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1"/>
      <c r="L200" s="55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8"/>
      <c r="AA200" s="61"/>
    </row>
    <row r="201" spans="1:27" s="23" customFormat="1" ht="38.25" hidden="1">
      <c r="A201" s="12" t="s">
        <v>150</v>
      </c>
      <c r="B201" s="10"/>
      <c r="C201" s="10"/>
      <c r="D201" s="10"/>
      <c r="E201" s="10"/>
      <c r="F201" s="10"/>
      <c r="G201" s="10"/>
      <c r="H201" s="12" t="s">
        <v>150</v>
      </c>
      <c r="I201" s="10"/>
      <c r="J201" s="10"/>
      <c r="K201" s="11"/>
      <c r="L201" s="55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8"/>
      <c r="AA201" s="61"/>
    </row>
    <row r="202" spans="1:27" s="23" customFormat="1" ht="63.75" hidden="1">
      <c r="A202" s="12" t="s">
        <v>146</v>
      </c>
      <c r="B202" s="10"/>
      <c r="C202" s="10"/>
      <c r="D202" s="10"/>
      <c r="E202" s="10"/>
      <c r="F202" s="10"/>
      <c r="G202" s="10"/>
      <c r="H202" s="12" t="s">
        <v>146</v>
      </c>
      <c r="I202" s="10"/>
      <c r="J202" s="10"/>
      <c r="K202" s="11"/>
      <c r="L202" s="55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8"/>
      <c r="AA202" s="61"/>
    </row>
    <row r="203" spans="1:27" s="23" customFormat="1" hidden="1">
      <c r="A203" s="13" t="s">
        <v>147</v>
      </c>
      <c r="B203" s="10"/>
      <c r="C203" s="10"/>
      <c r="D203" s="10"/>
      <c r="E203" s="10"/>
      <c r="F203" s="10"/>
      <c r="G203" s="10"/>
      <c r="H203" s="13" t="s">
        <v>147</v>
      </c>
      <c r="I203" s="10"/>
      <c r="J203" s="10"/>
      <c r="K203" s="11"/>
      <c r="L203" s="55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8"/>
      <c r="AA203" s="61"/>
    </row>
    <row r="204" spans="1:27" s="23" customFormat="1" ht="15.75" hidden="1" thickBot="1">
      <c r="A204" s="13" t="s">
        <v>153</v>
      </c>
      <c r="B204" s="10"/>
      <c r="C204" s="10"/>
      <c r="D204" s="10"/>
      <c r="E204" s="10"/>
      <c r="F204" s="10"/>
      <c r="G204" s="10"/>
      <c r="H204" s="14" t="s">
        <v>0</v>
      </c>
      <c r="I204" s="10"/>
      <c r="J204" s="10"/>
      <c r="K204" s="11"/>
      <c r="L204" s="55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8"/>
      <c r="AA204" s="61"/>
    </row>
    <row r="205" spans="1:27" s="23" customFormat="1" ht="15.75" hidden="1" thickBot="1">
      <c r="A205" s="14" t="s">
        <v>0</v>
      </c>
      <c r="B205" s="10"/>
      <c r="C205" s="10"/>
      <c r="D205" s="10"/>
      <c r="E205" s="10"/>
      <c r="F205" s="10"/>
      <c r="G205" s="10"/>
      <c r="H205" s="10"/>
      <c r="I205" s="10"/>
      <c r="J205" s="10"/>
      <c r="K205" s="11"/>
      <c r="L205" s="55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8"/>
      <c r="AA205" s="61"/>
    </row>
    <row r="206" spans="1:27" s="23" customFormat="1" ht="15.75" hidden="1" thickBot="1">
      <c r="A206" s="14" t="s">
        <v>0</v>
      </c>
      <c r="B206" s="10"/>
      <c r="C206" s="10"/>
      <c r="D206" s="10"/>
      <c r="E206" s="10"/>
      <c r="F206" s="10"/>
      <c r="G206" s="10"/>
      <c r="H206" s="10"/>
      <c r="I206" s="10"/>
      <c r="J206" s="10"/>
      <c r="K206" s="11"/>
      <c r="L206" s="55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8"/>
      <c r="AA206" s="61"/>
    </row>
    <row r="207" spans="1:27" s="23" customFormat="1" hidden="1">
      <c r="A207" s="13" t="s">
        <v>185</v>
      </c>
      <c r="B207" s="10"/>
      <c r="C207" s="10"/>
      <c r="D207" s="10"/>
      <c r="E207" s="10"/>
      <c r="F207" s="10"/>
      <c r="G207" s="10"/>
      <c r="H207" s="10"/>
      <c r="I207" s="10"/>
      <c r="J207" s="10"/>
      <c r="K207" s="11"/>
      <c r="L207" s="55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8"/>
      <c r="AA207" s="61"/>
    </row>
    <row r="208" spans="1:27" s="23" customFormat="1" ht="15.75" hidden="1" thickBot="1">
      <c r="A208" s="14" t="s">
        <v>151</v>
      </c>
      <c r="B208" s="10"/>
      <c r="C208" s="10"/>
      <c r="D208" s="10"/>
      <c r="E208" s="10"/>
      <c r="F208" s="10"/>
      <c r="G208" s="10"/>
      <c r="H208" s="10"/>
      <c r="I208" s="10"/>
      <c r="J208" s="10"/>
      <c r="K208" s="11"/>
      <c r="L208" s="55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8"/>
      <c r="AA208" s="61"/>
    </row>
    <row r="209" spans="1:27" s="23" customFormat="1" hidden="1">
      <c r="A209" s="10" t="s">
        <v>152</v>
      </c>
      <c r="B209" s="10"/>
      <c r="C209" s="10"/>
      <c r="D209" s="10"/>
      <c r="E209" s="10"/>
      <c r="F209" s="10"/>
      <c r="G209" s="10"/>
      <c r="H209" s="10"/>
      <c r="I209" s="10"/>
      <c r="J209" s="10"/>
      <c r="K209" s="11"/>
      <c r="L209" s="55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8"/>
      <c r="AA209" s="61"/>
    </row>
    <row r="210" spans="1:27" s="23" customFormat="1" hidden="1">
      <c r="A210" s="10" t="s">
        <v>186</v>
      </c>
      <c r="B210" s="10"/>
      <c r="C210" s="10"/>
      <c r="D210" s="10"/>
      <c r="E210" s="10"/>
      <c r="F210" s="10"/>
      <c r="G210" s="10"/>
      <c r="H210" s="10"/>
      <c r="I210" s="10"/>
      <c r="J210" s="10"/>
      <c r="K210" s="11"/>
      <c r="L210" s="55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8"/>
      <c r="AA210" s="61"/>
    </row>
    <row r="211" spans="1:27" s="23" customFormat="1" hidden="1">
      <c r="A211" s="10" t="s">
        <v>154</v>
      </c>
      <c r="B211" s="10"/>
      <c r="C211" s="10"/>
      <c r="D211" s="10"/>
      <c r="E211" s="10"/>
      <c r="F211" s="10"/>
      <c r="G211" s="10"/>
      <c r="H211" s="10"/>
      <c r="I211" s="10"/>
      <c r="J211" s="10"/>
      <c r="K211" s="11"/>
      <c r="L211" s="55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8"/>
      <c r="AA211" s="61"/>
    </row>
    <row r="212" spans="1:27" s="23" customFormat="1" ht="15.75" hidden="1" thickBot="1">
      <c r="A212" s="14" t="s">
        <v>0</v>
      </c>
      <c r="B212" s="10"/>
      <c r="C212" s="10"/>
      <c r="D212" s="10"/>
      <c r="E212" s="10"/>
      <c r="F212" s="10"/>
      <c r="G212" s="10"/>
      <c r="H212" s="10"/>
      <c r="I212" s="10"/>
      <c r="J212" s="10"/>
      <c r="K212" s="11"/>
      <c r="L212" s="55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8"/>
      <c r="AA212" s="61"/>
    </row>
    <row r="213" spans="1:27" s="23" customFormat="1" hidden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1"/>
      <c r="L213" s="55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8"/>
      <c r="AA213" s="61"/>
    </row>
    <row r="214" spans="1:27" s="23" customFormat="1" hidden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1"/>
      <c r="L214" s="55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8"/>
      <c r="AA214" s="61"/>
    </row>
    <row r="215" spans="1:27" hidden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1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8"/>
    </row>
    <row r="216" spans="1:27" hidden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1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8"/>
    </row>
    <row r="217" spans="1:27" hidden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1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8"/>
    </row>
    <row r="218" spans="1:27" hidden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1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8"/>
    </row>
    <row r="219" spans="1:27" hidden="1">
      <c r="A219" s="10"/>
      <c r="B219" s="38"/>
      <c r="C219" s="38"/>
      <c r="D219" s="38"/>
      <c r="E219" s="38"/>
      <c r="F219" s="38"/>
      <c r="G219" s="38"/>
      <c r="H219" s="38"/>
      <c r="I219" s="38"/>
      <c r="J219" s="38"/>
      <c r="K219" s="39"/>
    </row>
    <row r="220" spans="1:27" ht="75" hidden="1">
      <c r="A220" s="37" t="s">
        <v>22</v>
      </c>
      <c r="B220" s="38"/>
      <c r="C220" s="38"/>
      <c r="D220" s="38"/>
      <c r="E220" s="38"/>
      <c r="F220" s="38"/>
      <c r="G220" s="38"/>
      <c r="H220" s="38"/>
      <c r="I220" s="38"/>
      <c r="J220" s="38"/>
      <c r="K220" s="39"/>
    </row>
    <row r="221" spans="1:27" ht="90" hidden="1">
      <c r="A221" s="37" t="s">
        <v>41</v>
      </c>
      <c r="B221" s="38"/>
      <c r="C221" s="38"/>
      <c r="D221" s="38"/>
      <c r="E221" s="38"/>
      <c r="F221" s="38"/>
      <c r="G221" s="38"/>
      <c r="H221" s="38"/>
      <c r="I221" s="38"/>
      <c r="J221" s="38"/>
      <c r="K221" s="39"/>
    </row>
    <row r="222" spans="1:27" ht="75" hidden="1">
      <c r="A222" s="37" t="s">
        <v>53</v>
      </c>
      <c r="B222" s="38"/>
      <c r="C222" s="38"/>
      <c r="D222" s="38"/>
      <c r="E222" s="38"/>
      <c r="F222" s="38"/>
      <c r="G222" s="38"/>
      <c r="H222" s="38"/>
      <c r="I222" s="38"/>
      <c r="J222" s="38"/>
      <c r="K222" s="39"/>
    </row>
    <row r="223" spans="1:27" ht="90" hidden="1">
      <c r="A223" s="37" t="s">
        <v>62</v>
      </c>
      <c r="B223" s="38"/>
      <c r="C223" s="38"/>
      <c r="D223" s="38"/>
      <c r="E223" s="38"/>
      <c r="F223" s="38"/>
      <c r="G223" s="38"/>
      <c r="H223" s="38"/>
      <c r="I223" s="38"/>
      <c r="J223" s="38"/>
      <c r="K223" s="39"/>
    </row>
    <row r="224" spans="1:27" ht="75" hidden="1">
      <c r="A224" s="37" t="s">
        <v>70</v>
      </c>
      <c r="B224" s="38"/>
      <c r="C224" s="38"/>
      <c r="D224" s="38"/>
      <c r="E224" s="38"/>
      <c r="F224" s="38"/>
      <c r="G224" s="38"/>
      <c r="H224" s="38"/>
      <c r="I224" s="38"/>
      <c r="J224" s="38"/>
      <c r="K224" s="39"/>
    </row>
    <row r="225" spans="1:11" ht="75" hidden="1">
      <c r="A225" s="37" t="s">
        <v>85</v>
      </c>
      <c r="B225" s="38"/>
      <c r="C225" s="38"/>
      <c r="D225" s="38"/>
      <c r="E225" s="38"/>
      <c r="F225" s="38"/>
      <c r="G225" s="38"/>
      <c r="H225" s="38"/>
      <c r="I225" s="38"/>
      <c r="J225" s="38"/>
      <c r="K225" s="39"/>
    </row>
    <row r="226" spans="1:11" ht="75" hidden="1">
      <c r="A226" s="37" t="s">
        <v>92</v>
      </c>
      <c r="B226" s="38"/>
      <c r="C226" s="38"/>
      <c r="D226" s="38"/>
      <c r="E226" s="38"/>
      <c r="F226" s="38"/>
      <c r="G226" s="38"/>
      <c r="H226" s="38"/>
      <c r="I226" s="38"/>
      <c r="J226" s="38"/>
      <c r="K226" s="39"/>
    </row>
    <row r="227" spans="1:11" ht="90" hidden="1">
      <c r="A227" s="37" t="s">
        <v>105</v>
      </c>
      <c r="B227" s="38"/>
      <c r="C227" s="38"/>
      <c r="D227" s="38"/>
      <c r="E227" s="38"/>
      <c r="F227" s="38"/>
      <c r="G227" s="38"/>
      <c r="H227" s="38"/>
      <c r="I227" s="38"/>
      <c r="J227" s="38"/>
      <c r="K227" s="39"/>
    </row>
    <row r="228" spans="1:11" hidden="1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9"/>
    </row>
    <row r="229" spans="1:11" hidden="1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9"/>
    </row>
    <row r="230" spans="1:11" hidden="1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9"/>
    </row>
    <row r="231" spans="1:11" hidden="1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9"/>
    </row>
    <row r="232" spans="1:11" hidden="1">
      <c r="A232" s="38"/>
      <c r="B232" s="38"/>
      <c r="C232" s="38"/>
      <c r="D232" s="38"/>
      <c r="E232" s="38"/>
      <c r="F232" s="38"/>
      <c r="G232" s="38" t="s">
        <v>115</v>
      </c>
      <c r="H232" s="38"/>
      <c r="I232" s="38"/>
      <c r="J232" s="38"/>
      <c r="K232" s="39"/>
    </row>
    <row r="233" spans="1:11" ht="75" hidden="1">
      <c r="A233" s="38"/>
      <c r="B233" s="37" t="s">
        <v>22</v>
      </c>
      <c r="C233" s="38">
        <v>18</v>
      </c>
      <c r="D233" s="40"/>
      <c r="E233" s="38"/>
      <c r="F233" s="41">
        <f>A45</f>
        <v>0</v>
      </c>
      <c r="G233" s="38" t="e">
        <f>VLOOKUP($F233,$B$233:$C$326,2,FALSE)</f>
        <v>#N/A</v>
      </c>
      <c r="H233" s="38"/>
      <c r="I233" s="38"/>
      <c r="J233" s="38"/>
      <c r="K233" s="38"/>
    </row>
    <row r="234" spans="1:11" ht="45.75" hidden="1">
      <c r="A234" s="38"/>
      <c r="B234" s="42" t="s">
        <v>23</v>
      </c>
      <c r="C234" s="42" t="s">
        <v>22</v>
      </c>
      <c r="D234" s="38"/>
      <c r="E234" s="38" t="e">
        <f t="shared" ref="E234:E247" si="0">IF(A235&lt;=$G$233,A235,IF((A235-$G$233)&lt;=$G$233,(A235-$G$233),A235-2*$G$233))</f>
        <v>#N/A</v>
      </c>
      <c r="F234" s="38" t="str">
        <f t="shared" ref="F234:F251" si="1">IFERROR(VLOOKUP(E234,$I$234:$J$326,2,FALSE),"")</f>
        <v/>
      </c>
      <c r="G234" s="38"/>
      <c r="H234" s="38"/>
      <c r="I234" s="38">
        <f>RANK(K234,$K$234:$K$326)</f>
        <v>1</v>
      </c>
      <c r="J234" s="38">
        <f t="shared" ref="J234:J265" si="2">IF($F$233=C234,B234,0)</f>
        <v>0</v>
      </c>
      <c r="K234" s="38">
        <f t="shared" ref="K234:K265" si="3">IF($F$233=C234,A235,0)</f>
        <v>0</v>
      </c>
    </row>
    <row r="235" spans="1:11" ht="45.75" hidden="1">
      <c r="A235" s="38">
        <v>1</v>
      </c>
      <c r="B235" s="42" t="s">
        <v>24</v>
      </c>
      <c r="C235" s="42" t="s">
        <v>22</v>
      </c>
      <c r="D235" s="38"/>
      <c r="E235" s="38" t="e">
        <f t="shared" si="0"/>
        <v>#N/A</v>
      </c>
      <c r="F235" s="38" t="str">
        <f t="shared" si="1"/>
        <v/>
      </c>
      <c r="G235" s="38"/>
      <c r="H235" s="38"/>
      <c r="I235" s="38">
        <f t="shared" ref="I235:I298" si="4">RANK(K235,$K$234:$K$326)</f>
        <v>1</v>
      </c>
      <c r="J235" s="38">
        <f t="shared" si="2"/>
        <v>0</v>
      </c>
      <c r="K235" s="38">
        <f t="shared" si="3"/>
        <v>0</v>
      </c>
    </row>
    <row r="236" spans="1:11" ht="45.75" hidden="1">
      <c r="A236" s="38">
        <v>2</v>
      </c>
      <c r="B236" s="42" t="s">
        <v>25</v>
      </c>
      <c r="C236" s="42" t="s">
        <v>22</v>
      </c>
      <c r="D236" s="38"/>
      <c r="E236" s="38" t="e">
        <f t="shared" si="0"/>
        <v>#N/A</v>
      </c>
      <c r="F236" s="38" t="str">
        <f t="shared" si="1"/>
        <v/>
      </c>
      <c r="G236" s="38"/>
      <c r="H236" s="38"/>
      <c r="I236" s="38">
        <f t="shared" si="4"/>
        <v>1</v>
      </c>
      <c r="J236" s="38">
        <f t="shared" si="2"/>
        <v>0</v>
      </c>
      <c r="K236" s="38">
        <f t="shared" si="3"/>
        <v>0</v>
      </c>
    </row>
    <row r="237" spans="1:11" ht="45.75" hidden="1">
      <c r="A237" s="38">
        <v>3</v>
      </c>
      <c r="B237" s="42" t="s">
        <v>26</v>
      </c>
      <c r="C237" s="42" t="s">
        <v>22</v>
      </c>
      <c r="D237" s="38"/>
      <c r="E237" s="38" t="e">
        <f t="shared" si="0"/>
        <v>#N/A</v>
      </c>
      <c r="F237" s="38" t="str">
        <f t="shared" si="1"/>
        <v/>
      </c>
      <c r="G237" s="38"/>
      <c r="H237" s="38"/>
      <c r="I237" s="38">
        <f t="shared" si="4"/>
        <v>1</v>
      </c>
      <c r="J237" s="38">
        <f t="shared" si="2"/>
        <v>0</v>
      </c>
      <c r="K237" s="38">
        <f t="shared" si="3"/>
        <v>0</v>
      </c>
    </row>
    <row r="238" spans="1:11" ht="45.75" hidden="1">
      <c r="A238" s="38">
        <v>4</v>
      </c>
      <c r="B238" s="42" t="s">
        <v>27</v>
      </c>
      <c r="C238" s="42" t="s">
        <v>22</v>
      </c>
      <c r="D238" s="38"/>
      <c r="E238" s="38" t="e">
        <f t="shared" si="0"/>
        <v>#N/A</v>
      </c>
      <c r="F238" s="38" t="str">
        <f t="shared" si="1"/>
        <v/>
      </c>
      <c r="G238" s="38"/>
      <c r="H238" s="38"/>
      <c r="I238" s="38">
        <f t="shared" si="4"/>
        <v>1</v>
      </c>
      <c r="J238" s="38">
        <f t="shared" si="2"/>
        <v>0</v>
      </c>
      <c r="K238" s="38">
        <f t="shared" si="3"/>
        <v>0</v>
      </c>
    </row>
    <row r="239" spans="1:11" ht="45.75" hidden="1">
      <c r="A239" s="38">
        <v>5</v>
      </c>
      <c r="B239" s="42" t="s">
        <v>28</v>
      </c>
      <c r="C239" s="42" t="s">
        <v>22</v>
      </c>
      <c r="D239" s="38"/>
      <c r="E239" s="38" t="e">
        <f t="shared" si="0"/>
        <v>#N/A</v>
      </c>
      <c r="F239" s="38" t="str">
        <f t="shared" si="1"/>
        <v/>
      </c>
      <c r="G239" s="38"/>
      <c r="H239" s="38"/>
      <c r="I239" s="38">
        <f t="shared" si="4"/>
        <v>1</v>
      </c>
      <c r="J239" s="38">
        <f t="shared" si="2"/>
        <v>0</v>
      </c>
      <c r="K239" s="38">
        <f t="shared" si="3"/>
        <v>0</v>
      </c>
    </row>
    <row r="240" spans="1:11" ht="45.75" hidden="1">
      <c r="A240" s="38">
        <v>6</v>
      </c>
      <c r="B240" s="42" t="s">
        <v>29</v>
      </c>
      <c r="C240" s="42" t="s">
        <v>22</v>
      </c>
      <c r="D240" s="38"/>
      <c r="E240" s="38" t="e">
        <f t="shared" si="0"/>
        <v>#N/A</v>
      </c>
      <c r="F240" s="38" t="str">
        <f t="shared" si="1"/>
        <v/>
      </c>
      <c r="G240" s="38"/>
      <c r="H240" s="38"/>
      <c r="I240" s="38">
        <f t="shared" si="4"/>
        <v>1</v>
      </c>
      <c r="J240" s="38">
        <f t="shared" si="2"/>
        <v>0</v>
      </c>
      <c r="K240" s="38">
        <f t="shared" si="3"/>
        <v>0</v>
      </c>
    </row>
    <row r="241" spans="1:11" ht="45.75" hidden="1">
      <c r="A241" s="38">
        <v>7</v>
      </c>
      <c r="B241" s="42" t="s">
        <v>30</v>
      </c>
      <c r="C241" s="42" t="s">
        <v>22</v>
      </c>
      <c r="D241" s="38"/>
      <c r="E241" s="38" t="e">
        <f t="shared" si="0"/>
        <v>#N/A</v>
      </c>
      <c r="F241" s="38" t="str">
        <f t="shared" si="1"/>
        <v/>
      </c>
      <c r="G241" s="38"/>
      <c r="H241" s="38"/>
      <c r="I241" s="38">
        <f t="shared" si="4"/>
        <v>1</v>
      </c>
      <c r="J241" s="38">
        <f t="shared" si="2"/>
        <v>0</v>
      </c>
      <c r="K241" s="38">
        <f t="shared" si="3"/>
        <v>0</v>
      </c>
    </row>
    <row r="242" spans="1:11" ht="45.75" hidden="1">
      <c r="A242" s="38">
        <v>8</v>
      </c>
      <c r="B242" s="42" t="s">
        <v>31</v>
      </c>
      <c r="C242" s="42" t="s">
        <v>22</v>
      </c>
      <c r="D242" s="38"/>
      <c r="E242" s="38" t="e">
        <f t="shared" si="0"/>
        <v>#N/A</v>
      </c>
      <c r="F242" s="38" t="str">
        <f t="shared" si="1"/>
        <v/>
      </c>
      <c r="G242" s="38"/>
      <c r="H242" s="38"/>
      <c r="I242" s="38">
        <f t="shared" si="4"/>
        <v>1</v>
      </c>
      <c r="J242" s="38">
        <f t="shared" si="2"/>
        <v>0</v>
      </c>
      <c r="K242" s="38">
        <f t="shared" si="3"/>
        <v>0</v>
      </c>
    </row>
    <row r="243" spans="1:11" ht="45.75" hidden="1">
      <c r="A243" s="38">
        <v>9</v>
      </c>
      <c r="B243" s="42" t="s">
        <v>32</v>
      </c>
      <c r="C243" s="42" t="s">
        <v>22</v>
      </c>
      <c r="D243" s="38"/>
      <c r="E243" s="38" t="e">
        <f t="shared" si="0"/>
        <v>#N/A</v>
      </c>
      <c r="F243" s="38" t="str">
        <f t="shared" si="1"/>
        <v/>
      </c>
      <c r="G243" s="38"/>
      <c r="H243" s="38"/>
      <c r="I243" s="38">
        <f t="shared" si="4"/>
        <v>1</v>
      </c>
      <c r="J243" s="38">
        <f t="shared" si="2"/>
        <v>0</v>
      </c>
      <c r="K243" s="38">
        <f t="shared" si="3"/>
        <v>0</v>
      </c>
    </row>
    <row r="244" spans="1:11" ht="45.75" hidden="1">
      <c r="A244" s="38">
        <v>10</v>
      </c>
      <c r="B244" s="42" t="s">
        <v>33</v>
      </c>
      <c r="C244" s="42" t="s">
        <v>22</v>
      </c>
      <c r="D244" s="38"/>
      <c r="E244" s="38" t="e">
        <f t="shared" si="0"/>
        <v>#N/A</v>
      </c>
      <c r="F244" s="38" t="str">
        <f t="shared" si="1"/>
        <v/>
      </c>
      <c r="G244" s="38"/>
      <c r="H244" s="38"/>
      <c r="I244" s="38">
        <f t="shared" si="4"/>
        <v>1</v>
      </c>
      <c r="J244" s="38">
        <f t="shared" si="2"/>
        <v>0</v>
      </c>
      <c r="K244" s="38">
        <f t="shared" si="3"/>
        <v>0</v>
      </c>
    </row>
    <row r="245" spans="1:11" ht="45.75" hidden="1">
      <c r="A245" s="38">
        <v>11</v>
      </c>
      <c r="B245" s="42" t="s">
        <v>34</v>
      </c>
      <c r="C245" s="42" t="s">
        <v>22</v>
      </c>
      <c r="D245" s="38"/>
      <c r="E245" s="38" t="e">
        <f t="shared" si="0"/>
        <v>#N/A</v>
      </c>
      <c r="F245" s="38" t="str">
        <f t="shared" si="1"/>
        <v/>
      </c>
      <c r="G245" s="38"/>
      <c r="H245" s="38"/>
      <c r="I245" s="38">
        <f t="shared" si="4"/>
        <v>1</v>
      </c>
      <c r="J245" s="38">
        <f t="shared" si="2"/>
        <v>0</v>
      </c>
      <c r="K245" s="38">
        <f t="shared" si="3"/>
        <v>0</v>
      </c>
    </row>
    <row r="246" spans="1:11" ht="45.75" hidden="1">
      <c r="A246" s="38">
        <v>12</v>
      </c>
      <c r="B246" s="42" t="s">
        <v>35</v>
      </c>
      <c r="C246" s="42" t="s">
        <v>22</v>
      </c>
      <c r="D246" s="38"/>
      <c r="E246" s="38" t="e">
        <f t="shared" si="0"/>
        <v>#N/A</v>
      </c>
      <c r="F246" s="38" t="str">
        <f t="shared" si="1"/>
        <v/>
      </c>
      <c r="G246" s="38"/>
      <c r="H246" s="38"/>
      <c r="I246" s="38">
        <f t="shared" si="4"/>
        <v>1</v>
      </c>
      <c r="J246" s="38">
        <f t="shared" si="2"/>
        <v>0</v>
      </c>
      <c r="K246" s="38">
        <f t="shared" si="3"/>
        <v>0</v>
      </c>
    </row>
    <row r="247" spans="1:11" ht="45.75" hidden="1">
      <c r="A247" s="38">
        <v>13</v>
      </c>
      <c r="B247" s="42" t="s">
        <v>36</v>
      </c>
      <c r="C247" s="42" t="s">
        <v>22</v>
      </c>
      <c r="D247" s="38"/>
      <c r="E247" s="38" t="e">
        <f t="shared" si="0"/>
        <v>#N/A</v>
      </c>
      <c r="F247" s="38" t="str">
        <f t="shared" si="1"/>
        <v/>
      </c>
      <c r="G247" s="38"/>
      <c r="H247" s="38"/>
      <c r="I247" s="38">
        <f t="shared" si="4"/>
        <v>1</v>
      </c>
      <c r="J247" s="38">
        <f t="shared" si="2"/>
        <v>0</v>
      </c>
      <c r="K247" s="38">
        <f t="shared" si="3"/>
        <v>0</v>
      </c>
    </row>
    <row r="248" spans="1:11" ht="45.75" hidden="1">
      <c r="A248" s="38">
        <v>14</v>
      </c>
      <c r="B248" s="42" t="s">
        <v>37</v>
      </c>
      <c r="C248" s="42" t="s">
        <v>22</v>
      </c>
      <c r="D248" s="38"/>
      <c r="E248" s="38" t="e">
        <f>IF(A249&lt;=$G$233,A249,IF((A249-$G$233)&lt;=$G$233,(A249-$G$233),A249-2*$G$233))</f>
        <v>#N/A</v>
      </c>
      <c r="F248" s="38" t="str">
        <f t="shared" si="1"/>
        <v/>
      </c>
      <c r="G248" s="38"/>
      <c r="H248" s="38"/>
      <c r="I248" s="38">
        <f t="shared" si="4"/>
        <v>1</v>
      </c>
      <c r="J248" s="38">
        <f t="shared" si="2"/>
        <v>0</v>
      </c>
      <c r="K248" s="38">
        <f t="shared" si="3"/>
        <v>0</v>
      </c>
    </row>
    <row r="249" spans="1:11" ht="45.75" hidden="1">
      <c r="A249" s="38">
        <v>15</v>
      </c>
      <c r="B249" s="42" t="s">
        <v>38</v>
      </c>
      <c r="C249" s="42" t="s">
        <v>22</v>
      </c>
      <c r="D249" s="38"/>
      <c r="E249" s="38" t="e">
        <f>IF(A250&lt;=$G$233,A250,IF((A250-$G$233)&lt;=$G$233,(A250-$G$233),A250-2*$G$233))</f>
        <v>#N/A</v>
      </c>
      <c r="F249" s="38" t="str">
        <f t="shared" si="1"/>
        <v/>
      </c>
      <c r="G249" s="38"/>
      <c r="H249" s="38"/>
      <c r="I249" s="38">
        <f t="shared" si="4"/>
        <v>1</v>
      </c>
      <c r="J249" s="38">
        <f t="shared" si="2"/>
        <v>0</v>
      </c>
      <c r="K249" s="38">
        <f t="shared" si="3"/>
        <v>0</v>
      </c>
    </row>
    <row r="250" spans="1:11" ht="45.75" hidden="1">
      <c r="A250" s="38">
        <v>16</v>
      </c>
      <c r="B250" s="42" t="s">
        <v>39</v>
      </c>
      <c r="C250" s="42" t="s">
        <v>22</v>
      </c>
      <c r="D250" s="38"/>
      <c r="E250" s="38" t="e">
        <f>IF(A251&lt;=$G$233,A251,IF((A251-$G$233)&lt;=$G$233,(A251-$G$233),A251-2*$G$233))</f>
        <v>#N/A</v>
      </c>
      <c r="F250" s="38" t="str">
        <f t="shared" si="1"/>
        <v/>
      </c>
      <c r="G250" s="38"/>
      <c r="H250" s="38"/>
      <c r="I250" s="38">
        <f t="shared" si="4"/>
        <v>1</v>
      </c>
      <c r="J250" s="38">
        <f t="shared" si="2"/>
        <v>0</v>
      </c>
      <c r="K250" s="38">
        <f t="shared" si="3"/>
        <v>0</v>
      </c>
    </row>
    <row r="251" spans="1:11" ht="45.75" hidden="1">
      <c r="A251" s="38">
        <v>17</v>
      </c>
      <c r="B251" s="42" t="s">
        <v>40</v>
      </c>
      <c r="C251" s="42" t="s">
        <v>22</v>
      </c>
      <c r="D251" s="38"/>
      <c r="E251" s="38" t="e">
        <f>IF(A252&lt;=$G$233,A252,IF((A252-$G$233)&lt;=$G$233,(A252-$G$233),A252-2*$G$233))</f>
        <v>#N/A</v>
      </c>
      <c r="F251" s="38" t="str">
        <f t="shared" si="1"/>
        <v/>
      </c>
      <c r="G251" s="38"/>
      <c r="H251" s="38"/>
      <c r="I251" s="38">
        <f t="shared" si="4"/>
        <v>1</v>
      </c>
      <c r="J251" s="38">
        <f t="shared" si="2"/>
        <v>0</v>
      </c>
      <c r="K251" s="38">
        <f t="shared" si="3"/>
        <v>0</v>
      </c>
    </row>
    <row r="252" spans="1:11" ht="45.75" hidden="1">
      <c r="A252" s="38">
        <v>18</v>
      </c>
      <c r="B252" s="43" t="s">
        <v>41</v>
      </c>
      <c r="C252" s="43">
        <v>11</v>
      </c>
      <c r="D252" s="38"/>
      <c r="E252" s="38"/>
      <c r="F252" s="38"/>
      <c r="G252" s="38"/>
      <c r="H252" s="38"/>
      <c r="I252" s="38">
        <f t="shared" si="4"/>
        <v>1</v>
      </c>
      <c r="J252" s="38">
        <f t="shared" si="2"/>
        <v>0</v>
      </c>
      <c r="K252" s="38">
        <f t="shared" si="3"/>
        <v>0</v>
      </c>
    </row>
    <row r="253" spans="1:11" ht="45.75" hidden="1">
      <c r="A253" s="38">
        <v>19</v>
      </c>
      <c r="B253" s="42" t="s">
        <v>42</v>
      </c>
      <c r="C253" s="42" t="s">
        <v>41</v>
      </c>
      <c r="D253" s="38"/>
      <c r="E253" s="38"/>
      <c r="F253" s="38"/>
      <c r="G253" s="38"/>
      <c r="H253" s="38"/>
      <c r="I253" s="38">
        <f t="shared" si="4"/>
        <v>1</v>
      </c>
      <c r="J253" s="38">
        <f t="shared" si="2"/>
        <v>0</v>
      </c>
      <c r="K253" s="38">
        <f t="shared" si="3"/>
        <v>0</v>
      </c>
    </row>
    <row r="254" spans="1:11" ht="45.75" hidden="1">
      <c r="A254" s="38">
        <v>20</v>
      </c>
      <c r="B254" s="42" t="s">
        <v>43</v>
      </c>
      <c r="C254" s="42" t="s">
        <v>41</v>
      </c>
      <c r="D254" s="38"/>
      <c r="E254" s="38"/>
      <c r="F254" s="38"/>
      <c r="G254" s="38"/>
      <c r="H254" s="38"/>
      <c r="I254" s="38">
        <f t="shared" si="4"/>
        <v>1</v>
      </c>
      <c r="J254" s="38">
        <f t="shared" si="2"/>
        <v>0</v>
      </c>
      <c r="K254" s="38">
        <f t="shared" si="3"/>
        <v>0</v>
      </c>
    </row>
    <row r="255" spans="1:11" ht="45.75" hidden="1">
      <c r="A255" s="38">
        <v>21</v>
      </c>
      <c r="B255" s="42" t="s">
        <v>44</v>
      </c>
      <c r="C255" s="42" t="s">
        <v>41</v>
      </c>
      <c r="D255" s="38"/>
      <c r="E255" s="38"/>
      <c r="F255" s="38"/>
      <c r="G255" s="38"/>
      <c r="H255" s="38"/>
      <c r="I255" s="38">
        <f t="shared" si="4"/>
        <v>1</v>
      </c>
      <c r="J255" s="38">
        <f t="shared" si="2"/>
        <v>0</v>
      </c>
      <c r="K255" s="38">
        <f t="shared" si="3"/>
        <v>0</v>
      </c>
    </row>
    <row r="256" spans="1:11" ht="102" hidden="1">
      <c r="A256" s="38">
        <v>22</v>
      </c>
      <c r="B256" s="42" t="s">
        <v>45</v>
      </c>
      <c r="C256" s="42" t="s">
        <v>41</v>
      </c>
      <c r="D256" s="38"/>
      <c r="E256" s="38"/>
      <c r="F256" s="38"/>
      <c r="G256" s="38"/>
      <c r="H256" s="38"/>
      <c r="I256" s="38">
        <f t="shared" si="4"/>
        <v>1</v>
      </c>
      <c r="J256" s="38">
        <f t="shared" si="2"/>
        <v>0</v>
      </c>
      <c r="K256" s="38">
        <f t="shared" si="3"/>
        <v>0</v>
      </c>
    </row>
    <row r="257" spans="1:11" ht="45.75" hidden="1">
      <c r="A257" s="38">
        <v>23</v>
      </c>
      <c r="B257" s="42" t="s">
        <v>46</v>
      </c>
      <c r="C257" s="42" t="s">
        <v>41</v>
      </c>
      <c r="D257" s="38"/>
      <c r="E257" s="38"/>
      <c r="F257" s="38"/>
      <c r="G257" s="38"/>
      <c r="H257" s="38"/>
      <c r="I257" s="38">
        <f t="shared" si="4"/>
        <v>1</v>
      </c>
      <c r="J257" s="38">
        <f t="shared" si="2"/>
        <v>0</v>
      </c>
      <c r="K257" s="38">
        <f t="shared" si="3"/>
        <v>0</v>
      </c>
    </row>
    <row r="258" spans="1:11" ht="45.75" hidden="1">
      <c r="A258" s="38">
        <v>24</v>
      </c>
      <c r="B258" s="42" t="s">
        <v>47</v>
      </c>
      <c r="C258" s="42" t="s">
        <v>41</v>
      </c>
      <c r="D258" s="38"/>
      <c r="E258" s="38"/>
      <c r="F258" s="38"/>
      <c r="G258" s="38"/>
      <c r="H258" s="38"/>
      <c r="I258" s="38">
        <f t="shared" si="4"/>
        <v>1</v>
      </c>
      <c r="J258" s="38">
        <f t="shared" si="2"/>
        <v>0</v>
      </c>
      <c r="K258" s="38">
        <f t="shared" si="3"/>
        <v>0</v>
      </c>
    </row>
    <row r="259" spans="1:11" ht="45.75" hidden="1">
      <c r="A259" s="38">
        <v>25</v>
      </c>
      <c r="B259" s="42" t="s">
        <v>48</v>
      </c>
      <c r="C259" s="42" t="s">
        <v>41</v>
      </c>
      <c r="D259" s="38"/>
      <c r="E259" s="38"/>
      <c r="F259" s="38"/>
      <c r="G259" s="38"/>
      <c r="H259" s="38"/>
      <c r="I259" s="38">
        <f t="shared" si="4"/>
        <v>1</v>
      </c>
      <c r="J259" s="38">
        <f t="shared" si="2"/>
        <v>0</v>
      </c>
      <c r="K259" s="38">
        <f t="shared" si="3"/>
        <v>0</v>
      </c>
    </row>
    <row r="260" spans="1:11" ht="45.75" hidden="1">
      <c r="A260" s="38">
        <v>26</v>
      </c>
      <c r="B260" s="42" t="s">
        <v>49</v>
      </c>
      <c r="C260" s="42" t="s">
        <v>41</v>
      </c>
      <c r="D260" s="38"/>
      <c r="E260" s="38"/>
      <c r="F260" s="38"/>
      <c r="G260" s="38"/>
      <c r="H260" s="38"/>
      <c r="I260" s="38">
        <f t="shared" si="4"/>
        <v>1</v>
      </c>
      <c r="J260" s="38">
        <f t="shared" si="2"/>
        <v>0</v>
      </c>
      <c r="K260" s="38">
        <f t="shared" si="3"/>
        <v>0</v>
      </c>
    </row>
    <row r="261" spans="1:11" ht="45.75" hidden="1">
      <c r="A261" s="38">
        <v>27</v>
      </c>
      <c r="B261" s="42" t="s">
        <v>50</v>
      </c>
      <c r="C261" s="42" t="s">
        <v>41</v>
      </c>
      <c r="D261" s="38"/>
      <c r="E261" s="38"/>
      <c r="F261" s="38"/>
      <c r="G261" s="38"/>
      <c r="H261" s="38"/>
      <c r="I261" s="38">
        <f t="shared" si="4"/>
        <v>1</v>
      </c>
      <c r="J261" s="38">
        <f t="shared" si="2"/>
        <v>0</v>
      </c>
      <c r="K261" s="38">
        <f t="shared" si="3"/>
        <v>0</v>
      </c>
    </row>
    <row r="262" spans="1:11" ht="45.75" hidden="1">
      <c r="A262" s="38">
        <v>28</v>
      </c>
      <c r="B262" s="42" t="s">
        <v>51</v>
      </c>
      <c r="C262" s="42" t="s">
        <v>41</v>
      </c>
      <c r="D262" s="38"/>
      <c r="E262" s="38"/>
      <c r="F262" s="38"/>
      <c r="G262" s="38"/>
      <c r="H262" s="38"/>
      <c r="I262" s="38">
        <f t="shared" si="4"/>
        <v>1</v>
      </c>
      <c r="J262" s="38">
        <f t="shared" si="2"/>
        <v>0</v>
      </c>
      <c r="K262" s="38">
        <f t="shared" si="3"/>
        <v>0</v>
      </c>
    </row>
    <row r="263" spans="1:11" ht="45.75" hidden="1">
      <c r="A263" s="38">
        <v>29</v>
      </c>
      <c r="B263" s="42" t="s">
        <v>52</v>
      </c>
      <c r="C263" s="42" t="s">
        <v>41</v>
      </c>
      <c r="D263" s="38"/>
      <c r="E263" s="38"/>
      <c r="F263" s="38"/>
      <c r="G263" s="38"/>
      <c r="H263" s="38"/>
      <c r="I263" s="38">
        <f t="shared" si="4"/>
        <v>1</v>
      </c>
      <c r="J263" s="38">
        <f t="shared" si="2"/>
        <v>0</v>
      </c>
      <c r="K263" s="38">
        <f t="shared" si="3"/>
        <v>0</v>
      </c>
    </row>
    <row r="264" spans="1:11" ht="34.5" hidden="1">
      <c r="A264" s="38">
        <v>30</v>
      </c>
      <c r="B264" s="43" t="s">
        <v>53</v>
      </c>
      <c r="C264" s="44">
        <v>8</v>
      </c>
      <c r="D264" s="38"/>
      <c r="E264" s="38"/>
      <c r="F264" s="38"/>
      <c r="G264" s="38"/>
      <c r="H264" s="38"/>
      <c r="I264" s="38">
        <f t="shared" si="4"/>
        <v>1</v>
      </c>
      <c r="J264" s="38">
        <f t="shared" si="2"/>
        <v>0</v>
      </c>
      <c r="K264" s="38">
        <f t="shared" si="3"/>
        <v>0</v>
      </c>
    </row>
    <row r="265" spans="1:11" ht="34.5" hidden="1">
      <c r="A265" s="38">
        <v>31</v>
      </c>
      <c r="B265" s="42" t="s">
        <v>54</v>
      </c>
      <c r="C265" s="42" t="s">
        <v>53</v>
      </c>
      <c r="D265" s="38"/>
      <c r="E265" s="38"/>
      <c r="F265" s="38"/>
      <c r="G265" s="38"/>
      <c r="H265" s="38"/>
      <c r="I265" s="38">
        <f t="shared" si="4"/>
        <v>1</v>
      </c>
      <c r="J265" s="38">
        <f t="shared" si="2"/>
        <v>0</v>
      </c>
      <c r="K265" s="38">
        <f t="shared" si="3"/>
        <v>0</v>
      </c>
    </row>
    <row r="266" spans="1:11" ht="34.5" hidden="1">
      <c r="A266" s="38">
        <v>32</v>
      </c>
      <c r="B266" s="42" t="s">
        <v>55</v>
      </c>
      <c r="C266" s="42" t="s">
        <v>53</v>
      </c>
      <c r="D266" s="38"/>
      <c r="E266" s="38"/>
      <c r="F266" s="38"/>
      <c r="G266" s="38"/>
      <c r="H266" s="38"/>
      <c r="I266" s="38">
        <f t="shared" si="4"/>
        <v>1</v>
      </c>
      <c r="J266" s="38">
        <f t="shared" ref="J266:J297" si="5">IF($F$233=C266,B266,0)</f>
        <v>0</v>
      </c>
      <c r="K266" s="38">
        <f t="shared" ref="K266:K297" si="6">IF($F$233=C266,A267,0)</f>
        <v>0</v>
      </c>
    </row>
    <row r="267" spans="1:11" ht="34.5" hidden="1">
      <c r="A267" s="38">
        <v>33</v>
      </c>
      <c r="B267" s="42" t="s">
        <v>56</v>
      </c>
      <c r="C267" s="42" t="s">
        <v>53</v>
      </c>
      <c r="D267" s="38"/>
      <c r="E267" s="38"/>
      <c r="F267" s="38"/>
      <c r="G267" s="38"/>
      <c r="H267" s="38"/>
      <c r="I267" s="38">
        <f t="shared" si="4"/>
        <v>1</v>
      </c>
      <c r="J267" s="38">
        <f t="shared" si="5"/>
        <v>0</v>
      </c>
      <c r="K267" s="38">
        <f t="shared" si="6"/>
        <v>0</v>
      </c>
    </row>
    <row r="268" spans="1:11" ht="34.5" hidden="1">
      <c r="A268" s="38">
        <v>34</v>
      </c>
      <c r="B268" s="42" t="s">
        <v>57</v>
      </c>
      <c r="C268" s="42" t="s">
        <v>53</v>
      </c>
      <c r="D268" s="38"/>
      <c r="E268" s="38"/>
      <c r="F268" s="38"/>
      <c r="G268" s="38"/>
      <c r="H268" s="38"/>
      <c r="I268" s="38">
        <f t="shared" si="4"/>
        <v>1</v>
      </c>
      <c r="J268" s="38">
        <f t="shared" si="5"/>
        <v>0</v>
      </c>
      <c r="K268" s="38">
        <f t="shared" si="6"/>
        <v>0</v>
      </c>
    </row>
    <row r="269" spans="1:11" ht="34.5" hidden="1">
      <c r="A269" s="38">
        <v>35</v>
      </c>
      <c r="B269" s="42" t="s">
        <v>58</v>
      </c>
      <c r="C269" s="42" t="s">
        <v>53</v>
      </c>
      <c r="D269" s="38"/>
      <c r="E269" s="38"/>
      <c r="F269" s="38"/>
      <c r="G269" s="38"/>
      <c r="H269" s="38"/>
      <c r="I269" s="38">
        <f t="shared" si="4"/>
        <v>1</v>
      </c>
      <c r="J269" s="38">
        <f t="shared" si="5"/>
        <v>0</v>
      </c>
      <c r="K269" s="38">
        <f t="shared" si="6"/>
        <v>0</v>
      </c>
    </row>
    <row r="270" spans="1:11" ht="34.5" hidden="1">
      <c r="A270" s="38">
        <v>36</v>
      </c>
      <c r="B270" s="42" t="s">
        <v>59</v>
      </c>
      <c r="C270" s="42" t="s">
        <v>53</v>
      </c>
      <c r="D270" s="38"/>
      <c r="E270" s="38"/>
      <c r="F270" s="38"/>
      <c r="G270" s="38"/>
      <c r="H270" s="38"/>
      <c r="I270" s="38">
        <f t="shared" si="4"/>
        <v>1</v>
      </c>
      <c r="J270" s="38">
        <f t="shared" si="5"/>
        <v>0</v>
      </c>
      <c r="K270" s="38">
        <f t="shared" si="6"/>
        <v>0</v>
      </c>
    </row>
    <row r="271" spans="1:11" ht="34.5" hidden="1">
      <c r="A271" s="38">
        <v>37</v>
      </c>
      <c r="B271" s="42" t="s">
        <v>60</v>
      </c>
      <c r="C271" s="42" t="s">
        <v>53</v>
      </c>
      <c r="D271" s="38"/>
      <c r="E271" s="38"/>
      <c r="F271" s="38"/>
      <c r="G271" s="38"/>
      <c r="H271" s="38"/>
      <c r="I271" s="38">
        <f t="shared" si="4"/>
        <v>1</v>
      </c>
      <c r="J271" s="38">
        <f t="shared" si="5"/>
        <v>0</v>
      </c>
      <c r="K271" s="38">
        <f t="shared" si="6"/>
        <v>0</v>
      </c>
    </row>
    <row r="272" spans="1:11" ht="34.5" hidden="1">
      <c r="A272" s="38">
        <v>38</v>
      </c>
      <c r="B272" s="42" t="s">
        <v>61</v>
      </c>
      <c r="C272" s="42" t="s">
        <v>53</v>
      </c>
      <c r="D272" s="38"/>
      <c r="E272" s="38"/>
      <c r="F272" s="38"/>
      <c r="G272" s="38"/>
      <c r="H272" s="38"/>
      <c r="I272" s="38">
        <f t="shared" si="4"/>
        <v>1</v>
      </c>
      <c r="J272" s="38">
        <f t="shared" si="5"/>
        <v>0</v>
      </c>
      <c r="K272" s="38">
        <f t="shared" si="6"/>
        <v>0</v>
      </c>
    </row>
    <row r="273" spans="1:12" ht="57" hidden="1">
      <c r="A273" s="38">
        <v>39</v>
      </c>
      <c r="B273" s="43" t="s">
        <v>62</v>
      </c>
      <c r="C273" s="43">
        <v>7</v>
      </c>
      <c r="D273" s="38"/>
      <c r="E273" s="38"/>
      <c r="F273" s="38"/>
      <c r="G273" s="38"/>
      <c r="H273" s="38"/>
      <c r="I273" s="38">
        <f t="shared" si="4"/>
        <v>1</v>
      </c>
      <c r="J273" s="38">
        <f t="shared" si="5"/>
        <v>0</v>
      </c>
      <c r="K273" s="38">
        <f t="shared" si="6"/>
        <v>0</v>
      </c>
    </row>
    <row r="274" spans="1:12" ht="57" hidden="1">
      <c r="A274" s="38">
        <v>40</v>
      </c>
      <c r="B274" s="42" t="s">
        <v>63</v>
      </c>
      <c r="C274" s="43" t="s">
        <v>62</v>
      </c>
      <c r="D274" s="38"/>
      <c r="E274" s="38"/>
      <c r="F274" s="38"/>
      <c r="G274" s="38"/>
      <c r="H274" s="38"/>
      <c r="I274" s="38">
        <f t="shared" si="4"/>
        <v>1</v>
      </c>
      <c r="J274" s="38">
        <f t="shared" si="5"/>
        <v>0</v>
      </c>
      <c r="K274" s="38">
        <f t="shared" si="6"/>
        <v>0</v>
      </c>
    </row>
    <row r="275" spans="1:12" ht="57" hidden="1">
      <c r="A275" s="38">
        <v>41</v>
      </c>
      <c r="B275" s="42" t="s">
        <v>64</v>
      </c>
      <c r="C275" s="43" t="s">
        <v>62</v>
      </c>
      <c r="D275" s="38"/>
      <c r="E275" s="38"/>
      <c r="F275" s="38"/>
      <c r="G275" s="38"/>
      <c r="H275" s="38"/>
      <c r="I275" s="38">
        <f t="shared" si="4"/>
        <v>1</v>
      </c>
      <c r="J275" s="38">
        <f t="shared" si="5"/>
        <v>0</v>
      </c>
      <c r="K275" s="38">
        <f t="shared" si="6"/>
        <v>0</v>
      </c>
    </row>
    <row r="276" spans="1:12" ht="68.25" hidden="1">
      <c r="A276" s="38">
        <v>42</v>
      </c>
      <c r="B276" s="42" t="s">
        <v>65</v>
      </c>
      <c r="C276" s="43" t="s">
        <v>62</v>
      </c>
      <c r="D276" s="38"/>
      <c r="E276" s="38"/>
      <c r="F276" s="38"/>
      <c r="G276" s="38"/>
      <c r="H276" s="38"/>
      <c r="I276" s="38">
        <f t="shared" si="4"/>
        <v>1</v>
      </c>
      <c r="J276" s="38">
        <f t="shared" si="5"/>
        <v>0</v>
      </c>
      <c r="K276" s="38">
        <f t="shared" si="6"/>
        <v>0</v>
      </c>
    </row>
    <row r="277" spans="1:12" ht="68.25" hidden="1">
      <c r="A277" s="38">
        <v>43</v>
      </c>
      <c r="B277" s="42" t="s">
        <v>66</v>
      </c>
      <c r="C277" s="43" t="s">
        <v>62</v>
      </c>
      <c r="D277" s="38"/>
      <c r="E277" s="38"/>
      <c r="F277" s="38"/>
      <c r="G277" s="38"/>
      <c r="H277" s="38"/>
      <c r="I277" s="38">
        <f t="shared" si="4"/>
        <v>1</v>
      </c>
      <c r="J277" s="38">
        <f t="shared" si="5"/>
        <v>0</v>
      </c>
      <c r="K277" s="38">
        <f t="shared" si="6"/>
        <v>0</v>
      </c>
      <c r="L277" s="56"/>
    </row>
    <row r="278" spans="1:12" ht="57" hidden="1">
      <c r="A278" s="38">
        <v>44</v>
      </c>
      <c r="B278" s="42" t="s">
        <v>67</v>
      </c>
      <c r="C278" s="43" t="s">
        <v>62</v>
      </c>
      <c r="D278" s="38"/>
      <c r="E278" s="38"/>
      <c r="F278" s="38"/>
      <c r="G278" s="38"/>
      <c r="H278" s="38"/>
      <c r="I278" s="38">
        <f t="shared" si="4"/>
        <v>1</v>
      </c>
      <c r="J278" s="38">
        <f t="shared" si="5"/>
        <v>0</v>
      </c>
      <c r="K278" s="38">
        <f t="shared" si="6"/>
        <v>0</v>
      </c>
      <c r="L278" s="56"/>
    </row>
    <row r="279" spans="1:12" ht="57" hidden="1">
      <c r="A279" s="38">
        <v>45</v>
      </c>
      <c r="B279" s="42" t="s">
        <v>68</v>
      </c>
      <c r="C279" s="43" t="s">
        <v>62</v>
      </c>
      <c r="D279" s="38"/>
      <c r="E279" s="38"/>
      <c r="F279" s="38"/>
      <c r="G279" s="38"/>
      <c r="H279" s="38"/>
      <c r="I279" s="38">
        <f t="shared" si="4"/>
        <v>1</v>
      </c>
      <c r="J279" s="38">
        <f t="shared" si="5"/>
        <v>0</v>
      </c>
      <c r="K279" s="38">
        <f t="shared" si="6"/>
        <v>0</v>
      </c>
      <c r="L279" s="56"/>
    </row>
    <row r="280" spans="1:12" ht="57" hidden="1">
      <c r="A280" s="38">
        <v>46</v>
      </c>
      <c r="B280" s="42" t="s">
        <v>69</v>
      </c>
      <c r="C280" s="43" t="s">
        <v>62</v>
      </c>
      <c r="D280" s="38"/>
      <c r="E280" s="38"/>
      <c r="F280" s="38"/>
      <c r="G280" s="38"/>
      <c r="H280" s="38"/>
      <c r="I280" s="38">
        <f t="shared" si="4"/>
        <v>1</v>
      </c>
      <c r="J280" s="38">
        <f t="shared" si="5"/>
        <v>0</v>
      </c>
      <c r="K280" s="38">
        <f t="shared" si="6"/>
        <v>0</v>
      </c>
      <c r="L280" s="56"/>
    </row>
    <row r="281" spans="1:12" ht="45.75" hidden="1">
      <c r="A281" s="38">
        <v>47</v>
      </c>
      <c r="B281" s="43" t="s">
        <v>70</v>
      </c>
      <c r="C281" s="44">
        <v>14</v>
      </c>
      <c r="D281" s="38"/>
      <c r="E281" s="38"/>
      <c r="F281" s="38"/>
      <c r="G281" s="38"/>
      <c r="H281" s="38"/>
      <c r="I281" s="38">
        <f t="shared" si="4"/>
        <v>1</v>
      </c>
      <c r="J281" s="38">
        <f t="shared" si="5"/>
        <v>0</v>
      </c>
      <c r="K281" s="38">
        <f t="shared" si="6"/>
        <v>0</v>
      </c>
      <c r="L281" s="56"/>
    </row>
    <row r="282" spans="1:12" ht="45.75" hidden="1">
      <c r="A282" s="38">
        <v>48</v>
      </c>
      <c r="B282" s="42" t="s">
        <v>71</v>
      </c>
      <c r="C282" s="43" t="s">
        <v>70</v>
      </c>
      <c r="D282" s="38"/>
      <c r="E282" s="38"/>
      <c r="F282" s="38"/>
      <c r="G282" s="38"/>
      <c r="H282" s="38"/>
      <c r="I282" s="38">
        <f t="shared" si="4"/>
        <v>1</v>
      </c>
      <c r="J282" s="38">
        <f t="shared" si="5"/>
        <v>0</v>
      </c>
      <c r="K282" s="38">
        <f t="shared" si="6"/>
        <v>0</v>
      </c>
      <c r="L282" s="56"/>
    </row>
    <row r="283" spans="1:12" ht="45.75" hidden="1">
      <c r="A283" s="38">
        <v>49</v>
      </c>
      <c r="B283" s="42" t="s">
        <v>72</v>
      </c>
      <c r="C283" s="43" t="s">
        <v>70</v>
      </c>
      <c r="D283" s="38"/>
      <c r="E283" s="38"/>
      <c r="F283" s="38"/>
      <c r="G283" s="38"/>
      <c r="H283" s="38"/>
      <c r="I283" s="38">
        <f t="shared" si="4"/>
        <v>1</v>
      </c>
      <c r="J283" s="38">
        <f t="shared" si="5"/>
        <v>0</v>
      </c>
      <c r="K283" s="38">
        <f t="shared" si="6"/>
        <v>0</v>
      </c>
      <c r="L283" s="56"/>
    </row>
    <row r="284" spans="1:12" ht="45.75" hidden="1">
      <c r="A284" s="38">
        <v>50</v>
      </c>
      <c r="B284" s="42" t="s">
        <v>73</v>
      </c>
      <c r="C284" s="43" t="s">
        <v>70</v>
      </c>
      <c r="D284" s="38"/>
      <c r="E284" s="38"/>
      <c r="F284" s="38"/>
      <c r="G284" s="38"/>
      <c r="H284" s="38"/>
      <c r="I284" s="38">
        <f t="shared" si="4"/>
        <v>1</v>
      </c>
      <c r="J284" s="38">
        <f t="shared" si="5"/>
        <v>0</v>
      </c>
      <c r="K284" s="38">
        <f t="shared" si="6"/>
        <v>0</v>
      </c>
      <c r="L284" s="56"/>
    </row>
    <row r="285" spans="1:12" ht="45.75" hidden="1">
      <c r="A285" s="38">
        <v>51</v>
      </c>
      <c r="B285" s="42" t="s">
        <v>74</v>
      </c>
      <c r="C285" s="43" t="s">
        <v>70</v>
      </c>
      <c r="D285" s="38"/>
      <c r="E285" s="38"/>
      <c r="F285" s="38"/>
      <c r="G285" s="38"/>
      <c r="H285" s="38"/>
      <c r="I285" s="38">
        <f t="shared" si="4"/>
        <v>1</v>
      </c>
      <c r="J285" s="38">
        <f t="shared" si="5"/>
        <v>0</v>
      </c>
      <c r="K285" s="38">
        <f t="shared" si="6"/>
        <v>0</v>
      </c>
      <c r="L285" s="56"/>
    </row>
    <row r="286" spans="1:12" ht="45.75" hidden="1">
      <c r="A286" s="38">
        <v>52</v>
      </c>
      <c r="B286" s="42" t="s">
        <v>75</v>
      </c>
      <c r="C286" s="43" t="s">
        <v>70</v>
      </c>
      <c r="D286" s="38"/>
      <c r="E286" s="38"/>
      <c r="F286" s="38"/>
      <c r="G286" s="38"/>
      <c r="H286" s="38"/>
      <c r="I286" s="38">
        <f t="shared" si="4"/>
        <v>1</v>
      </c>
      <c r="J286" s="38">
        <f t="shared" si="5"/>
        <v>0</v>
      </c>
      <c r="K286" s="38">
        <f t="shared" si="6"/>
        <v>0</v>
      </c>
      <c r="L286" s="56"/>
    </row>
    <row r="287" spans="1:12" ht="45.75" hidden="1">
      <c r="A287" s="38">
        <v>53</v>
      </c>
      <c r="B287" s="16" t="s">
        <v>76</v>
      </c>
      <c r="C287" s="17" t="s">
        <v>70</v>
      </c>
      <c r="D287" s="10"/>
      <c r="E287" s="10"/>
      <c r="F287" s="10"/>
      <c r="G287" s="10"/>
      <c r="H287" s="10"/>
      <c r="I287" s="10">
        <f t="shared" si="4"/>
        <v>1</v>
      </c>
      <c r="J287" s="10">
        <f t="shared" si="5"/>
        <v>0</v>
      </c>
      <c r="K287" s="10">
        <f t="shared" si="6"/>
        <v>0</v>
      </c>
      <c r="L287" s="56"/>
    </row>
    <row r="288" spans="1:12" ht="45.75" hidden="1">
      <c r="A288" s="10">
        <v>54</v>
      </c>
      <c r="B288" s="16" t="s">
        <v>77</v>
      </c>
      <c r="C288" s="17" t="s">
        <v>70</v>
      </c>
      <c r="D288" s="10"/>
      <c r="E288" s="10"/>
      <c r="F288" s="10"/>
      <c r="G288" s="10"/>
      <c r="H288" s="10"/>
      <c r="I288" s="10">
        <f t="shared" si="4"/>
        <v>1</v>
      </c>
      <c r="J288" s="10">
        <f t="shared" si="5"/>
        <v>0</v>
      </c>
      <c r="K288" s="10">
        <f t="shared" si="6"/>
        <v>0</v>
      </c>
      <c r="L288" s="56"/>
    </row>
    <row r="289" spans="1:12" ht="45.75" hidden="1">
      <c r="A289" s="10">
        <v>55</v>
      </c>
      <c r="B289" s="16" t="s">
        <v>78</v>
      </c>
      <c r="C289" s="17" t="s">
        <v>70</v>
      </c>
      <c r="D289" s="10"/>
      <c r="E289" s="10"/>
      <c r="F289" s="10"/>
      <c r="G289" s="10"/>
      <c r="H289" s="10"/>
      <c r="I289" s="10">
        <f t="shared" si="4"/>
        <v>1</v>
      </c>
      <c r="J289" s="10">
        <f t="shared" si="5"/>
        <v>0</v>
      </c>
      <c r="K289" s="10">
        <f t="shared" si="6"/>
        <v>0</v>
      </c>
      <c r="L289" s="56"/>
    </row>
    <row r="290" spans="1:12" ht="45.75" hidden="1">
      <c r="A290" s="10">
        <v>56</v>
      </c>
      <c r="B290" s="16" t="s">
        <v>79</v>
      </c>
      <c r="C290" s="17" t="s">
        <v>70</v>
      </c>
      <c r="D290" s="10"/>
      <c r="E290" s="10"/>
      <c r="F290" s="10"/>
      <c r="G290" s="10"/>
      <c r="H290" s="10"/>
      <c r="I290" s="10">
        <f t="shared" si="4"/>
        <v>1</v>
      </c>
      <c r="J290" s="10">
        <f t="shared" si="5"/>
        <v>0</v>
      </c>
      <c r="K290" s="10">
        <f t="shared" si="6"/>
        <v>0</v>
      </c>
      <c r="L290" s="56"/>
    </row>
    <row r="291" spans="1:12" ht="45.75" hidden="1">
      <c r="A291" s="10">
        <v>57</v>
      </c>
      <c r="B291" s="16" t="s">
        <v>80</v>
      </c>
      <c r="C291" s="17" t="s">
        <v>70</v>
      </c>
      <c r="D291" s="10"/>
      <c r="E291" s="10"/>
      <c r="F291" s="10"/>
      <c r="G291" s="10"/>
      <c r="H291" s="10"/>
      <c r="I291" s="10">
        <f t="shared" si="4"/>
        <v>1</v>
      </c>
      <c r="J291" s="10">
        <f t="shared" si="5"/>
        <v>0</v>
      </c>
      <c r="K291" s="10">
        <f t="shared" si="6"/>
        <v>0</v>
      </c>
      <c r="L291" s="56"/>
    </row>
    <row r="292" spans="1:12" ht="45.75" hidden="1">
      <c r="A292" s="10">
        <v>58</v>
      </c>
      <c r="B292" s="16" t="s">
        <v>81</v>
      </c>
      <c r="C292" s="17" t="s">
        <v>70</v>
      </c>
      <c r="D292" s="10"/>
      <c r="E292" s="10"/>
      <c r="F292" s="10"/>
      <c r="G292" s="10"/>
      <c r="H292" s="10"/>
      <c r="I292" s="10">
        <f t="shared" si="4"/>
        <v>1</v>
      </c>
      <c r="J292" s="10">
        <f t="shared" si="5"/>
        <v>0</v>
      </c>
      <c r="K292" s="10">
        <f t="shared" si="6"/>
        <v>0</v>
      </c>
      <c r="L292" s="56"/>
    </row>
    <row r="293" spans="1:12" ht="45.75" hidden="1">
      <c r="A293" s="10">
        <v>59</v>
      </c>
      <c r="B293" s="16" t="s">
        <v>82</v>
      </c>
      <c r="C293" s="17" t="s">
        <v>70</v>
      </c>
      <c r="D293" s="10"/>
      <c r="E293" s="10"/>
      <c r="F293" s="10"/>
      <c r="G293" s="10"/>
      <c r="H293" s="10"/>
      <c r="I293" s="10">
        <f t="shared" si="4"/>
        <v>1</v>
      </c>
      <c r="J293" s="10">
        <f t="shared" si="5"/>
        <v>0</v>
      </c>
      <c r="K293" s="10">
        <f t="shared" si="6"/>
        <v>0</v>
      </c>
      <c r="L293" s="56"/>
    </row>
    <row r="294" spans="1:12" ht="45.75" hidden="1">
      <c r="A294" s="10">
        <v>60</v>
      </c>
      <c r="B294" s="16" t="s">
        <v>83</v>
      </c>
      <c r="C294" s="17" t="s">
        <v>70</v>
      </c>
      <c r="D294" s="10"/>
      <c r="E294" s="10"/>
      <c r="F294" s="10"/>
      <c r="G294" s="10"/>
      <c r="H294" s="10"/>
      <c r="I294" s="10">
        <f t="shared" si="4"/>
        <v>1</v>
      </c>
      <c r="J294" s="10">
        <f t="shared" si="5"/>
        <v>0</v>
      </c>
      <c r="K294" s="10">
        <f t="shared" si="6"/>
        <v>0</v>
      </c>
      <c r="L294" s="56"/>
    </row>
    <row r="295" spans="1:12" ht="45.75" hidden="1">
      <c r="A295" s="10">
        <v>61</v>
      </c>
      <c r="B295" s="16" t="s">
        <v>84</v>
      </c>
      <c r="C295" s="17" t="s">
        <v>70</v>
      </c>
      <c r="D295" s="10"/>
      <c r="E295" s="10"/>
      <c r="F295" s="10"/>
      <c r="G295" s="10"/>
      <c r="H295" s="10"/>
      <c r="I295" s="10">
        <f t="shared" si="4"/>
        <v>1</v>
      </c>
      <c r="J295" s="10">
        <f t="shared" si="5"/>
        <v>0</v>
      </c>
      <c r="K295" s="10">
        <f t="shared" si="6"/>
        <v>0</v>
      </c>
      <c r="L295" s="56"/>
    </row>
    <row r="296" spans="1:12" ht="45.75" hidden="1">
      <c r="A296" s="10">
        <v>62</v>
      </c>
      <c r="B296" s="17" t="s">
        <v>85</v>
      </c>
      <c r="C296" s="18">
        <v>6</v>
      </c>
      <c r="D296" s="10"/>
      <c r="E296" s="10"/>
      <c r="F296" s="10"/>
      <c r="G296" s="10"/>
      <c r="H296" s="10"/>
      <c r="I296" s="10">
        <f t="shared" si="4"/>
        <v>1</v>
      </c>
      <c r="J296" s="10">
        <f t="shared" si="5"/>
        <v>0</v>
      </c>
      <c r="K296" s="10">
        <f t="shared" si="6"/>
        <v>0</v>
      </c>
      <c r="L296" s="56"/>
    </row>
    <row r="297" spans="1:12" ht="45.75" hidden="1">
      <c r="A297" s="10">
        <v>63</v>
      </c>
      <c r="B297" s="16" t="s">
        <v>86</v>
      </c>
      <c r="C297" s="17" t="s">
        <v>85</v>
      </c>
      <c r="D297" s="10"/>
      <c r="E297" s="10"/>
      <c r="F297" s="10"/>
      <c r="G297" s="10"/>
      <c r="H297" s="10"/>
      <c r="I297" s="10">
        <f t="shared" si="4"/>
        <v>1</v>
      </c>
      <c r="J297" s="10">
        <f t="shared" si="5"/>
        <v>0</v>
      </c>
      <c r="K297" s="10">
        <f t="shared" si="6"/>
        <v>0</v>
      </c>
      <c r="L297" s="56"/>
    </row>
    <row r="298" spans="1:12" ht="45.75" hidden="1">
      <c r="A298" s="10">
        <v>64</v>
      </c>
      <c r="B298" s="16" t="s">
        <v>87</v>
      </c>
      <c r="C298" s="17" t="s">
        <v>85</v>
      </c>
      <c r="D298" s="10"/>
      <c r="E298" s="10"/>
      <c r="F298" s="10"/>
      <c r="G298" s="10"/>
      <c r="H298" s="10"/>
      <c r="I298" s="10">
        <f t="shared" si="4"/>
        <v>1</v>
      </c>
      <c r="J298" s="10">
        <f t="shared" ref="J298:J326" si="7">IF($F$233=C298,B298,0)</f>
        <v>0</v>
      </c>
      <c r="K298" s="10">
        <f t="shared" ref="K298:K326" si="8">IF($F$233=C298,A299,0)</f>
        <v>0</v>
      </c>
      <c r="L298" s="56"/>
    </row>
    <row r="299" spans="1:12" ht="68.25" hidden="1">
      <c r="A299" s="10">
        <v>65</v>
      </c>
      <c r="B299" s="16" t="s">
        <v>88</v>
      </c>
      <c r="C299" s="17" t="s">
        <v>85</v>
      </c>
      <c r="D299" s="10"/>
      <c r="E299" s="10"/>
      <c r="F299" s="10"/>
      <c r="G299" s="10"/>
      <c r="H299" s="10"/>
      <c r="I299" s="10">
        <f t="shared" ref="I299:I326" si="9">RANK(K299,$K$234:$K$326)</f>
        <v>1</v>
      </c>
      <c r="J299" s="10">
        <f t="shared" si="7"/>
        <v>0</v>
      </c>
      <c r="K299" s="10">
        <f t="shared" si="8"/>
        <v>0</v>
      </c>
      <c r="L299" s="56"/>
    </row>
    <row r="300" spans="1:12" ht="45.75" hidden="1">
      <c r="A300" s="10">
        <v>66</v>
      </c>
      <c r="B300" s="16" t="s">
        <v>89</v>
      </c>
      <c r="C300" s="17" t="s">
        <v>85</v>
      </c>
      <c r="D300" s="10"/>
      <c r="E300" s="10"/>
      <c r="F300" s="10"/>
      <c r="G300" s="10"/>
      <c r="H300" s="10"/>
      <c r="I300" s="10">
        <f t="shared" si="9"/>
        <v>1</v>
      </c>
      <c r="J300" s="10">
        <f t="shared" si="7"/>
        <v>0</v>
      </c>
      <c r="K300" s="10">
        <f t="shared" si="8"/>
        <v>0</v>
      </c>
      <c r="L300" s="56"/>
    </row>
    <row r="301" spans="1:12" ht="68.25" hidden="1">
      <c r="A301" s="10">
        <v>67</v>
      </c>
      <c r="B301" s="16" t="s">
        <v>90</v>
      </c>
      <c r="C301" s="17" t="s">
        <v>85</v>
      </c>
      <c r="D301" s="10"/>
      <c r="E301" s="10"/>
      <c r="F301" s="10"/>
      <c r="G301" s="10"/>
      <c r="H301" s="10"/>
      <c r="I301" s="10">
        <f t="shared" si="9"/>
        <v>1</v>
      </c>
      <c r="J301" s="10">
        <f t="shared" si="7"/>
        <v>0</v>
      </c>
      <c r="K301" s="10">
        <f t="shared" si="8"/>
        <v>0</v>
      </c>
      <c r="L301" s="56"/>
    </row>
    <row r="302" spans="1:12" ht="45.75" hidden="1">
      <c r="A302" s="10">
        <v>68</v>
      </c>
      <c r="B302" s="16" t="s">
        <v>91</v>
      </c>
      <c r="C302" s="17" t="s">
        <v>85</v>
      </c>
      <c r="D302" s="10"/>
      <c r="E302" s="10"/>
      <c r="F302" s="10"/>
      <c r="G302" s="10"/>
      <c r="H302" s="10"/>
      <c r="I302" s="10">
        <f t="shared" si="9"/>
        <v>1</v>
      </c>
      <c r="J302" s="10">
        <f t="shared" si="7"/>
        <v>0</v>
      </c>
      <c r="K302" s="10">
        <f t="shared" si="8"/>
        <v>0</v>
      </c>
      <c r="L302" s="56"/>
    </row>
    <row r="303" spans="1:12" ht="45.75" hidden="1">
      <c r="A303" s="10">
        <v>69</v>
      </c>
      <c r="B303" s="17" t="s">
        <v>92</v>
      </c>
      <c r="C303" s="18">
        <v>10</v>
      </c>
      <c r="D303" s="10"/>
      <c r="E303" s="10"/>
      <c r="F303" s="10"/>
      <c r="G303" s="10"/>
      <c r="H303" s="10"/>
      <c r="I303" s="10">
        <f t="shared" si="9"/>
        <v>1</v>
      </c>
      <c r="J303" s="10">
        <f t="shared" si="7"/>
        <v>0</v>
      </c>
      <c r="K303" s="10">
        <f t="shared" si="8"/>
        <v>0</v>
      </c>
      <c r="L303" s="56"/>
    </row>
    <row r="304" spans="1:12" ht="45.75" hidden="1">
      <c r="A304" s="10">
        <v>70</v>
      </c>
      <c r="B304" s="16" t="s">
        <v>93</v>
      </c>
      <c r="C304" s="17" t="s">
        <v>92</v>
      </c>
      <c r="D304" s="10"/>
      <c r="E304" s="10"/>
      <c r="F304" s="10"/>
      <c r="G304" s="10"/>
      <c r="H304" s="10"/>
      <c r="I304" s="10">
        <f t="shared" si="9"/>
        <v>1</v>
      </c>
      <c r="J304" s="10">
        <f t="shared" si="7"/>
        <v>0</v>
      </c>
      <c r="K304" s="10">
        <f t="shared" si="8"/>
        <v>0</v>
      </c>
      <c r="L304" s="56"/>
    </row>
    <row r="305" spans="1:12" ht="45.75" hidden="1">
      <c r="A305" s="10">
        <v>71</v>
      </c>
      <c r="B305" s="16" t="s">
        <v>94</v>
      </c>
      <c r="C305" s="17" t="s">
        <v>92</v>
      </c>
      <c r="D305" s="10"/>
      <c r="E305" s="10"/>
      <c r="F305" s="10"/>
      <c r="G305" s="10"/>
      <c r="H305" s="10"/>
      <c r="I305" s="10">
        <f t="shared" si="9"/>
        <v>1</v>
      </c>
      <c r="J305" s="10">
        <f t="shared" si="7"/>
        <v>0</v>
      </c>
      <c r="K305" s="10">
        <f t="shared" si="8"/>
        <v>0</v>
      </c>
      <c r="L305" s="56"/>
    </row>
    <row r="306" spans="1:12" ht="45.75" hidden="1">
      <c r="A306" s="10">
        <v>72</v>
      </c>
      <c r="B306" s="16" t="s">
        <v>95</v>
      </c>
      <c r="C306" s="17" t="s">
        <v>92</v>
      </c>
      <c r="D306" s="10"/>
      <c r="E306" s="10"/>
      <c r="F306" s="10"/>
      <c r="G306" s="10"/>
      <c r="H306" s="10"/>
      <c r="I306" s="10">
        <f t="shared" si="9"/>
        <v>1</v>
      </c>
      <c r="J306" s="10">
        <f t="shared" si="7"/>
        <v>0</v>
      </c>
      <c r="K306" s="10">
        <f t="shared" si="8"/>
        <v>0</v>
      </c>
      <c r="L306" s="56"/>
    </row>
    <row r="307" spans="1:12" ht="45.75" hidden="1">
      <c r="A307" s="10">
        <v>73</v>
      </c>
      <c r="B307" s="16" t="s">
        <v>96</v>
      </c>
      <c r="C307" s="17" t="s">
        <v>92</v>
      </c>
      <c r="D307" s="10"/>
      <c r="E307" s="10"/>
      <c r="F307" s="10"/>
      <c r="G307" s="10"/>
      <c r="H307" s="10"/>
      <c r="I307" s="10">
        <f t="shared" si="9"/>
        <v>1</v>
      </c>
      <c r="J307" s="10">
        <f t="shared" si="7"/>
        <v>0</v>
      </c>
      <c r="K307" s="10">
        <f t="shared" si="8"/>
        <v>0</v>
      </c>
      <c r="L307" s="56"/>
    </row>
    <row r="308" spans="1:12" ht="45.75" hidden="1">
      <c r="A308" s="10">
        <v>74</v>
      </c>
      <c r="B308" s="16" t="s">
        <v>97</v>
      </c>
      <c r="C308" s="17" t="s">
        <v>92</v>
      </c>
      <c r="D308" s="10"/>
      <c r="E308" s="10"/>
      <c r="F308" s="10"/>
      <c r="G308" s="10"/>
      <c r="H308" s="10"/>
      <c r="I308" s="10">
        <f t="shared" si="9"/>
        <v>1</v>
      </c>
      <c r="J308" s="10">
        <f t="shared" si="7"/>
        <v>0</v>
      </c>
      <c r="K308" s="10">
        <f t="shared" si="8"/>
        <v>0</v>
      </c>
      <c r="L308" s="56"/>
    </row>
    <row r="309" spans="1:12" ht="45.75" hidden="1">
      <c r="A309" s="10">
        <v>75</v>
      </c>
      <c r="B309" s="16" t="s">
        <v>99</v>
      </c>
      <c r="C309" s="17" t="s">
        <v>92</v>
      </c>
      <c r="D309" s="10"/>
      <c r="E309" s="10"/>
      <c r="F309" s="10"/>
      <c r="G309" s="10"/>
      <c r="H309" s="10"/>
      <c r="I309" s="10">
        <f t="shared" si="9"/>
        <v>1</v>
      </c>
      <c r="J309" s="10">
        <f t="shared" si="7"/>
        <v>0</v>
      </c>
      <c r="K309" s="10">
        <f t="shared" si="8"/>
        <v>0</v>
      </c>
      <c r="L309" s="56"/>
    </row>
    <row r="310" spans="1:12" ht="45.75" hidden="1">
      <c r="A310" s="10">
        <v>76</v>
      </c>
      <c r="B310" s="16" t="s">
        <v>100</v>
      </c>
      <c r="C310" s="17" t="s">
        <v>92</v>
      </c>
      <c r="D310" s="10"/>
      <c r="E310" s="10"/>
      <c r="F310" s="10"/>
      <c r="G310" s="10"/>
      <c r="H310" s="10"/>
      <c r="I310" s="10">
        <f t="shared" si="9"/>
        <v>1</v>
      </c>
      <c r="J310" s="10">
        <f t="shared" si="7"/>
        <v>0</v>
      </c>
      <c r="K310" s="10">
        <f t="shared" si="8"/>
        <v>0</v>
      </c>
      <c r="L310" s="56"/>
    </row>
    <row r="311" spans="1:12" ht="45.75" hidden="1">
      <c r="A311" s="10">
        <v>77</v>
      </c>
      <c r="B311" s="16" t="s">
        <v>101</v>
      </c>
      <c r="C311" s="17" t="s">
        <v>92</v>
      </c>
      <c r="D311" s="10"/>
      <c r="E311" s="10"/>
      <c r="F311" s="10"/>
      <c r="G311" s="10"/>
      <c r="H311" s="10"/>
      <c r="I311" s="10">
        <f t="shared" si="9"/>
        <v>1</v>
      </c>
      <c r="J311" s="10">
        <f t="shared" si="7"/>
        <v>0</v>
      </c>
      <c r="K311" s="10">
        <f t="shared" si="8"/>
        <v>0</v>
      </c>
      <c r="L311" s="56"/>
    </row>
    <row r="312" spans="1:12" ht="45.75" hidden="1">
      <c r="A312" s="10">
        <v>78</v>
      </c>
      <c r="B312" s="16" t="s">
        <v>102</v>
      </c>
      <c r="C312" s="17" t="s">
        <v>92</v>
      </c>
      <c r="D312" s="10"/>
      <c r="E312" s="10"/>
      <c r="F312" s="10"/>
      <c r="G312" s="10"/>
      <c r="H312" s="10"/>
      <c r="I312" s="10">
        <f t="shared" si="9"/>
        <v>1</v>
      </c>
      <c r="J312" s="10">
        <f t="shared" si="7"/>
        <v>0</v>
      </c>
      <c r="K312" s="10">
        <f t="shared" si="8"/>
        <v>0</v>
      </c>
      <c r="L312" s="56"/>
    </row>
    <row r="313" spans="1:12" ht="45.75" hidden="1">
      <c r="A313" s="10">
        <v>79</v>
      </c>
      <c r="B313" s="16" t="s">
        <v>103</v>
      </c>
      <c r="C313" s="17" t="s">
        <v>92</v>
      </c>
      <c r="D313" s="10"/>
      <c r="E313" s="10"/>
      <c r="F313" s="10"/>
      <c r="G313" s="10"/>
      <c r="H313" s="10"/>
      <c r="I313" s="10">
        <f t="shared" si="9"/>
        <v>1</v>
      </c>
      <c r="J313" s="10">
        <f t="shared" si="7"/>
        <v>0</v>
      </c>
      <c r="K313" s="10">
        <f t="shared" si="8"/>
        <v>0</v>
      </c>
      <c r="L313" s="56"/>
    </row>
    <row r="314" spans="1:12" ht="45.75" hidden="1">
      <c r="A314" s="10">
        <v>80</v>
      </c>
      <c r="B314" s="16" t="s">
        <v>104</v>
      </c>
      <c r="C314" s="17" t="s">
        <v>92</v>
      </c>
      <c r="D314" s="10"/>
      <c r="E314" s="10"/>
      <c r="F314" s="10"/>
      <c r="G314" s="10"/>
      <c r="H314" s="10"/>
      <c r="I314" s="10">
        <f t="shared" si="9"/>
        <v>1</v>
      </c>
      <c r="J314" s="10">
        <f t="shared" si="7"/>
        <v>0</v>
      </c>
      <c r="K314" s="10">
        <f t="shared" si="8"/>
        <v>0</v>
      </c>
      <c r="L314" s="56"/>
    </row>
    <row r="315" spans="1:12" ht="45.75" hidden="1">
      <c r="A315" s="10">
        <v>81</v>
      </c>
      <c r="B315" s="17" t="s">
        <v>105</v>
      </c>
      <c r="C315" s="18">
        <v>11</v>
      </c>
      <c r="D315" s="10"/>
      <c r="E315" s="10"/>
      <c r="F315" s="10"/>
      <c r="G315" s="10"/>
      <c r="H315" s="10"/>
      <c r="I315" s="10">
        <f t="shared" si="9"/>
        <v>1</v>
      </c>
      <c r="J315" s="10">
        <f t="shared" si="7"/>
        <v>0</v>
      </c>
      <c r="K315" s="10">
        <f t="shared" si="8"/>
        <v>0</v>
      </c>
      <c r="L315" s="56"/>
    </row>
    <row r="316" spans="1:12" ht="45.75" hidden="1">
      <c r="A316" s="10">
        <v>82</v>
      </c>
      <c r="B316" s="16" t="s">
        <v>106</v>
      </c>
      <c r="C316" s="17" t="s">
        <v>105</v>
      </c>
      <c r="D316" s="10"/>
      <c r="E316" s="10"/>
      <c r="F316" s="10"/>
      <c r="G316" s="10"/>
      <c r="H316" s="10"/>
      <c r="I316" s="10">
        <f t="shared" si="9"/>
        <v>1</v>
      </c>
      <c r="J316" s="10">
        <f t="shared" si="7"/>
        <v>0</v>
      </c>
      <c r="K316" s="10">
        <f t="shared" si="8"/>
        <v>0</v>
      </c>
      <c r="L316" s="56"/>
    </row>
    <row r="317" spans="1:12" ht="45.75" hidden="1">
      <c r="A317" s="10">
        <v>83</v>
      </c>
      <c r="B317" s="16" t="s">
        <v>107</v>
      </c>
      <c r="C317" s="17" t="s">
        <v>105</v>
      </c>
      <c r="D317" s="10"/>
      <c r="E317" s="10"/>
      <c r="F317" s="10"/>
      <c r="G317" s="10"/>
      <c r="H317" s="10"/>
      <c r="I317" s="10">
        <f t="shared" si="9"/>
        <v>1</v>
      </c>
      <c r="J317" s="10">
        <f t="shared" si="7"/>
        <v>0</v>
      </c>
      <c r="K317" s="10">
        <f t="shared" si="8"/>
        <v>0</v>
      </c>
      <c r="L317" s="56"/>
    </row>
    <row r="318" spans="1:12" ht="45.75" hidden="1">
      <c r="A318" s="10">
        <v>84</v>
      </c>
      <c r="B318" s="16" t="s">
        <v>108</v>
      </c>
      <c r="C318" s="17" t="s">
        <v>105</v>
      </c>
      <c r="D318" s="10"/>
      <c r="E318" s="10"/>
      <c r="F318" s="10"/>
      <c r="G318" s="10"/>
      <c r="H318" s="10"/>
      <c r="I318" s="10">
        <f t="shared" si="9"/>
        <v>1</v>
      </c>
      <c r="J318" s="10">
        <f t="shared" si="7"/>
        <v>0</v>
      </c>
      <c r="K318" s="10">
        <f t="shared" si="8"/>
        <v>0</v>
      </c>
      <c r="L318" s="56"/>
    </row>
    <row r="319" spans="1:12" ht="45.75" hidden="1">
      <c r="A319" s="10">
        <v>85</v>
      </c>
      <c r="B319" s="16" t="s">
        <v>109</v>
      </c>
      <c r="C319" s="17" t="s">
        <v>105</v>
      </c>
      <c r="D319" s="10"/>
      <c r="E319" s="10"/>
      <c r="F319" s="10"/>
      <c r="G319" s="10"/>
      <c r="H319" s="10"/>
      <c r="I319" s="10">
        <f t="shared" si="9"/>
        <v>1</v>
      </c>
      <c r="J319" s="10">
        <f t="shared" si="7"/>
        <v>0</v>
      </c>
      <c r="K319" s="10">
        <f t="shared" si="8"/>
        <v>0</v>
      </c>
      <c r="L319" s="56"/>
    </row>
    <row r="320" spans="1:12" ht="45.75" hidden="1">
      <c r="A320" s="10">
        <v>86</v>
      </c>
      <c r="B320" s="16" t="s">
        <v>110</v>
      </c>
      <c r="C320" s="17" t="s">
        <v>105</v>
      </c>
      <c r="D320" s="10"/>
      <c r="E320" s="10"/>
      <c r="F320" s="10"/>
      <c r="G320" s="10"/>
      <c r="H320" s="10"/>
      <c r="I320" s="10">
        <f t="shared" si="9"/>
        <v>1</v>
      </c>
      <c r="J320" s="10">
        <f t="shared" si="7"/>
        <v>0</v>
      </c>
      <c r="K320" s="10">
        <f t="shared" si="8"/>
        <v>0</v>
      </c>
      <c r="L320" s="56"/>
    </row>
    <row r="321" spans="1:12" ht="45.75" hidden="1">
      <c r="A321" s="10">
        <v>87</v>
      </c>
      <c r="B321" s="16" t="s">
        <v>111</v>
      </c>
      <c r="C321" s="17" t="s">
        <v>105</v>
      </c>
      <c r="D321" s="10"/>
      <c r="E321" s="10"/>
      <c r="F321" s="10"/>
      <c r="G321" s="10"/>
      <c r="H321" s="10"/>
      <c r="I321" s="10">
        <f t="shared" si="9"/>
        <v>1</v>
      </c>
      <c r="J321" s="10">
        <f t="shared" si="7"/>
        <v>0</v>
      </c>
      <c r="K321" s="10">
        <f t="shared" si="8"/>
        <v>0</v>
      </c>
      <c r="L321" s="56"/>
    </row>
    <row r="322" spans="1:12" ht="45.75" hidden="1">
      <c r="A322" s="10">
        <v>88</v>
      </c>
      <c r="B322" s="16" t="s">
        <v>112</v>
      </c>
      <c r="C322" s="17" t="s">
        <v>105</v>
      </c>
      <c r="D322" s="10"/>
      <c r="E322" s="10"/>
      <c r="F322" s="10"/>
      <c r="G322" s="10"/>
      <c r="H322" s="10"/>
      <c r="I322" s="10">
        <f t="shared" si="9"/>
        <v>1</v>
      </c>
      <c r="J322" s="10">
        <f t="shared" si="7"/>
        <v>0</v>
      </c>
      <c r="K322" s="10">
        <f t="shared" si="8"/>
        <v>0</v>
      </c>
      <c r="L322" s="56"/>
    </row>
    <row r="323" spans="1:12" ht="45.75" hidden="1">
      <c r="A323" s="10">
        <v>89</v>
      </c>
      <c r="B323" s="16" t="s">
        <v>113</v>
      </c>
      <c r="C323" s="17" t="s">
        <v>105</v>
      </c>
      <c r="D323" s="10"/>
      <c r="E323" s="10"/>
      <c r="F323" s="10"/>
      <c r="G323" s="10"/>
      <c r="H323" s="10"/>
      <c r="I323" s="10">
        <f t="shared" si="9"/>
        <v>1</v>
      </c>
      <c r="J323" s="10">
        <f t="shared" si="7"/>
        <v>0</v>
      </c>
      <c r="K323" s="10">
        <f t="shared" si="8"/>
        <v>0</v>
      </c>
      <c r="L323" s="56"/>
    </row>
    <row r="324" spans="1:12" ht="45.75" hidden="1">
      <c r="A324" s="10">
        <v>90</v>
      </c>
      <c r="B324" s="16" t="s">
        <v>114</v>
      </c>
      <c r="C324" s="17" t="s">
        <v>105</v>
      </c>
      <c r="D324" s="10"/>
      <c r="E324" s="10"/>
      <c r="F324" s="10"/>
      <c r="G324" s="10"/>
      <c r="H324" s="10"/>
      <c r="I324" s="10">
        <f t="shared" si="9"/>
        <v>1</v>
      </c>
      <c r="J324" s="10">
        <f t="shared" si="7"/>
        <v>0</v>
      </c>
      <c r="K324" s="10">
        <f t="shared" si="8"/>
        <v>0</v>
      </c>
      <c r="L324" s="56"/>
    </row>
    <row r="325" spans="1:12" ht="45.75" hidden="1">
      <c r="A325" s="10">
        <v>91</v>
      </c>
      <c r="B325" s="16" t="s">
        <v>98</v>
      </c>
      <c r="C325" s="17" t="s">
        <v>105</v>
      </c>
      <c r="D325" s="10"/>
      <c r="E325" s="10"/>
      <c r="F325" s="10"/>
      <c r="G325" s="10"/>
      <c r="H325" s="10"/>
      <c r="I325" s="10">
        <f t="shared" si="9"/>
        <v>1</v>
      </c>
      <c r="J325" s="10">
        <f t="shared" si="7"/>
        <v>0</v>
      </c>
      <c r="K325" s="10">
        <f t="shared" si="8"/>
        <v>0</v>
      </c>
      <c r="L325" s="56"/>
    </row>
    <row r="326" spans="1:12" ht="45.75" hidden="1">
      <c r="A326" s="10">
        <v>92</v>
      </c>
      <c r="B326" s="16" t="s">
        <v>94</v>
      </c>
      <c r="C326" s="17" t="s">
        <v>105</v>
      </c>
      <c r="D326" s="10"/>
      <c r="E326" s="10"/>
      <c r="F326" s="10"/>
      <c r="G326" s="10"/>
      <c r="H326" s="10"/>
      <c r="I326" s="10">
        <f t="shared" si="9"/>
        <v>1</v>
      </c>
      <c r="J326" s="10">
        <f t="shared" si="7"/>
        <v>0</v>
      </c>
      <c r="K326" s="10">
        <f t="shared" si="8"/>
        <v>0</v>
      </c>
      <c r="L326" s="56"/>
    </row>
    <row r="327" spans="1:12" hidden="1">
      <c r="A327" s="10">
        <v>93</v>
      </c>
      <c r="B327" s="15"/>
      <c r="C327" s="10"/>
      <c r="D327" s="10"/>
      <c r="E327" s="10"/>
      <c r="F327" s="10"/>
      <c r="G327" s="10"/>
      <c r="H327" s="10"/>
      <c r="I327" s="10"/>
      <c r="J327" s="10"/>
      <c r="K327" s="11"/>
      <c r="L327" s="56"/>
    </row>
    <row r="328" spans="1:12" hidden="1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1"/>
      <c r="L328" s="56"/>
    </row>
    <row r="329" spans="1:12" hidden="1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1"/>
      <c r="L329" s="56"/>
    </row>
    <row r="330" spans="1:12" hidden="1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1"/>
      <c r="L330" s="56"/>
    </row>
    <row r="331" spans="1:12" hidden="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1"/>
      <c r="L331" s="56"/>
    </row>
    <row r="332" spans="1:12" hidden="1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1"/>
      <c r="L332" s="56"/>
    </row>
    <row r="333" spans="1:12" hidden="1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1"/>
      <c r="L333" s="56"/>
    </row>
    <row r="334" spans="1:12" hidden="1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1"/>
      <c r="L334" s="56"/>
    </row>
    <row r="335" spans="1:12" hidden="1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1"/>
      <c r="L335" s="56"/>
    </row>
    <row r="336" spans="1:12" hidden="1">
      <c r="A336" s="10"/>
      <c r="L336" s="56"/>
    </row>
    <row r="337" spans="12:12" hidden="1">
      <c r="L337" s="56"/>
    </row>
    <row r="338" spans="12:12">
      <c r="L338" s="56"/>
    </row>
    <row r="339" spans="12:12">
      <c r="L339" s="56"/>
    </row>
    <row r="340" spans="12:12">
      <c r="L340" s="56"/>
    </row>
    <row r="341" spans="12:12">
      <c r="L341" s="56"/>
    </row>
    <row r="342" spans="12:12">
      <c r="L342" s="56"/>
    </row>
    <row r="343" spans="12:12">
      <c r="L343" s="56"/>
    </row>
    <row r="344" spans="12:12">
      <c r="L344" s="56"/>
    </row>
    <row r="345" spans="12:12">
      <c r="L345" s="56"/>
    </row>
    <row r="346" spans="12:12">
      <c r="L346" s="56"/>
    </row>
    <row r="347" spans="12:12">
      <c r="L347" s="56"/>
    </row>
    <row r="348" spans="12:12">
      <c r="L348" s="56"/>
    </row>
    <row r="349" spans="12:12">
      <c r="L349" s="56"/>
    </row>
    <row r="350" spans="12:12">
      <c r="L350" s="56"/>
    </row>
    <row r="351" spans="12:12">
      <c r="L351" s="56"/>
    </row>
    <row r="352" spans="12:12">
      <c r="L352" s="56"/>
    </row>
    <row r="353" spans="12:12">
      <c r="L353" s="56"/>
    </row>
    <row r="354" spans="12:12">
      <c r="L354" s="56"/>
    </row>
    <row r="355" spans="12:12">
      <c r="L355" s="56"/>
    </row>
    <row r="356" spans="12:12">
      <c r="L356" s="56"/>
    </row>
    <row r="357" spans="12:12">
      <c r="L357" s="56"/>
    </row>
    <row r="358" spans="12:12">
      <c r="L358" s="56"/>
    </row>
    <row r="359" spans="12:12">
      <c r="L359" s="56"/>
    </row>
    <row r="360" spans="12:12">
      <c r="L360" s="56"/>
    </row>
    <row r="361" spans="12:12">
      <c r="L361" s="56"/>
    </row>
    <row r="362" spans="12:12">
      <c r="L362" s="56"/>
    </row>
    <row r="363" spans="12:12">
      <c r="L363" s="56"/>
    </row>
    <row r="364" spans="12:12">
      <c r="L364" s="56"/>
    </row>
    <row r="365" spans="12:12">
      <c r="L365" s="56"/>
    </row>
    <row r="366" spans="12:12">
      <c r="L366" s="56"/>
    </row>
    <row r="367" spans="12:12">
      <c r="L367" s="56"/>
    </row>
    <row r="368" spans="12:12">
      <c r="L368" s="56"/>
    </row>
  </sheetData>
  <mergeCells count="150">
    <mergeCell ref="A4:K4"/>
    <mergeCell ref="A5:K5"/>
    <mergeCell ref="A40:K40"/>
    <mergeCell ref="A39:K39"/>
    <mergeCell ref="A38:K38"/>
    <mergeCell ref="A36:K36"/>
    <mergeCell ref="A43:K43"/>
    <mergeCell ref="A42:K42"/>
    <mergeCell ref="A33:K33"/>
    <mergeCell ref="A32:K32"/>
    <mergeCell ref="A34:K34"/>
    <mergeCell ref="A35:K35"/>
    <mergeCell ref="A37:K37"/>
    <mergeCell ref="A41:K41"/>
    <mergeCell ref="A7:K7"/>
    <mergeCell ref="A31:K31"/>
    <mergeCell ref="A30:K30"/>
    <mergeCell ref="A29:K29"/>
    <mergeCell ref="A8:K8"/>
    <mergeCell ref="A10:K10"/>
    <mergeCell ref="A11:K11"/>
    <mergeCell ref="A9:K9"/>
    <mergeCell ref="A6:K6"/>
    <mergeCell ref="A1:K1"/>
    <mergeCell ref="A74:K74"/>
    <mergeCell ref="A75:I75"/>
    <mergeCell ref="J75:K75"/>
    <mergeCell ref="A48:K48"/>
    <mergeCell ref="A76:J76"/>
    <mergeCell ref="A77:J77"/>
    <mergeCell ref="A58:J58"/>
    <mergeCell ref="A59:J59"/>
    <mergeCell ref="A69:J69"/>
    <mergeCell ref="A70:J70"/>
    <mergeCell ref="A66:K66"/>
    <mergeCell ref="A67:I67"/>
    <mergeCell ref="J67:K67"/>
    <mergeCell ref="A60:J60"/>
    <mergeCell ref="A61:J61"/>
    <mergeCell ref="A49:I49"/>
    <mergeCell ref="J49:K49"/>
    <mergeCell ref="A50:J50"/>
    <mergeCell ref="A46:K46"/>
    <mergeCell ref="A47:K47"/>
    <mergeCell ref="A52:J52"/>
    <mergeCell ref="A2:K3"/>
    <mergeCell ref="A12:K28"/>
    <mergeCell ref="A189:K189"/>
    <mergeCell ref="A119:J119"/>
    <mergeCell ref="A117:I117"/>
    <mergeCell ref="J117:K117"/>
    <mergeCell ref="A120:J120"/>
    <mergeCell ref="A121:J121"/>
    <mergeCell ref="A122:J122"/>
    <mergeCell ref="A123:J123"/>
    <mergeCell ref="A124:J124"/>
    <mergeCell ref="A126:K127"/>
    <mergeCell ref="A146:K146"/>
    <mergeCell ref="J149:K151"/>
    <mergeCell ref="A149:H151"/>
    <mergeCell ref="A152:H154"/>
    <mergeCell ref="J152:K154"/>
    <mergeCell ref="A157:H159"/>
    <mergeCell ref="J157:K159"/>
    <mergeCell ref="A160:H162"/>
    <mergeCell ref="J160:K162"/>
    <mergeCell ref="A187:I187"/>
    <mergeCell ref="A144:J144"/>
    <mergeCell ref="A143:J143"/>
    <mergeCell ref="A142:J142"/>
    <mergeCell ref="A141:J141"/>
    <mergeCell ref="A64:I64"/>
    <mergeCell ref="J64:K64"/>
    <mergeCell ref="A65:I65"/>
    <mergeCell ref="J65:K65"/>
    <mergeCell ref="A97:I97"/>
    <mergeCell ref="A98:I99"/>
    <mergeCell ref="J138:K138"/>
    <mergeCell ref="A135:K137"/>
    <mergeCell ref="A129:I129"/>
    <mergeCell ref="J129:K129"/>
    <mergeCell ref="A130:J130"/>
    <mergeCell ref="A86:I86"/>
    <mergeCell ref="A83:I85"/>
    <mergeCell ref="A87:I87"/>
    <mergeCell ref="A88:I88"/>
    <mergeCell ref="A89:I89"/>
    <mergeCell ref="A91:I91"/>
    <mergeCell ref="A92:I92"/>
    <mergeCell ref="A94:I94"/>
    <mergeCell ref="A95:I95"/>
    <mergeCell ref="A96:I96"/>
    <mergeCell ref="A79:J79"/>
    <mergeCell ref="A80:J80"/>
    <mergeCell ref="A81:K81"/>
    <mergeCell ref="A180:I180"/>
    <mergeCell ref="A177:I179"/>
    <mergeCell ref="J177:K177"/>
    <mergeCell ref="A181:I181"/>
    <mergeCell ref="A184:I186"/>
    <mergeCell ref="J184:K184"/>
    <mergeCell ref="A173:I174"/>
    <mergeCell ref="A165:I167"/>
    <mergeCell ref="J165:K165"/>
    <mergeCell ref="A168:I168"/>
    <mergeCell ref="A169:I169"/>
    <mergeCell ref="A170:I170"/>
    <mergeCell ref="A171:I171"/>
    <mergeCell ref="A172:H172"/>
    <mergeCell ref="A138:I138"/>
    <mergeCell ref="A118:J118"/>
    <mergeCell ref="A125:K125"/>
    <mergeCell ref="A112:K116"/>
    <mergeCell ref="A131:J131"/>
    <mergeCell ref="A132:J132"/>
    <mergeCell ref="A133:J133"/>
    <mergeCell ref="A134:J134"/>
    <mergeCell ref="A100:K104"/>
    <mergeCell ref="A105:I105"/>
    <mergeCell ref="J105:K105"/>
    <mergeCell ref="A106:J106"/>
    <mergeCell ref="A108:J108"/>
    <mergeCell ref="A109:J109"/>
    <mergeCell ref="A110:J110"/>
    <mergeCell ref="A111:J111"/>
    <mergeCell ref="A107:J107"/>
    <mergeCell ref="A156:K156"/>
    <mergeCell ref="A164:K164"/>
    <mergeCell ref="A140:J140"/>
    <mergeCell ref="A139:J139"/>
    <mergeCell ref="A128:K128"/>
    <mergeCell ref="A44:K44"/>
    <mergeCell ref="A45:K45"/>
    <mergeCell ref="A56:J56"/>
    <mergeCell ref="A90:H90"/>
    <mergeCell ref="A78:J78"/>
    <mergeCell ref="A51:J51"/>
    <mergeCell ref="A63:K63"/>
    <mergeCell ref="A53:J53"/>
    <mergeCell ref="A54:J54"/>
    <mergeCell ref="A55:J55"/>
    <mergeCell ref="A57:J57"/>
    <mergeCell ref="J83:K83"/>
    <mergeCell ref="A62:J62"/>
    <mergeCell ref="A68:J68"/>
    <mergeCell ref="A73:J73"/>
    <mergeCell ref="A71:J71"/>
    <mergeCell ref="A72:J72"/>
    <mergeCell ref="A93:I93"/>
    <mergeCell ref="A82:K82"/>
  </mergeCells>
  <dataValidations count="14">
    <dataValidation type="list" allowBlank="1" showInputMessage="1" showErrorMessage="1" sqref="J117:K117">
      <formula1>$K$119:$K$124</formula1>
    </dataValidation>
    <dataValidation type="list" allowBlank="1" showInputMessage="1" showErrorMessage="1" sqref="J129:K129">
      <formula1>$K$131:$K$134</formula1>
    </dataValidation>
    <dataValidation type="list" allowBlank="1" showInputMessage="1" showErrorMessage="1" sqref="J138:K138">
      <formula1>$K$140:$K$144</formula1>
    </dataValidation>
    <dataValidation type="list" allowBlank="1" showInputMessage="1" showErrorMessage="1" sqref="J168:J174 J180:J181 J187">
      <formula1>$H$201:$H$204</formula1>
    </dataValidation>
    <dataValidation type="list" allowBlank="1" showInputMessage="1" showErrorMessage="1" sqref="J86:J99">
      <formula1>$A$201:$A$205</formula1>
    </dataValidation>
    <dataValidation type="list" allowBlank="1" showInputMessage="1" showErrorMessage="1" sqref="J75:K75">
      <formula1>$K$69:$K$72</formula1>
    </dataValidation>
    <dataValidation type="list" allowBlank="1" showInputMessage="1" showErrorMessage="1" sqref="J67:K67">
      <formula1>$K$69:$K$73</formula1>
    </dataValidation>
    <dataValidation type="list" allowBlank="1" showInputMessage="1" showErrorMessage="1" sqref="J64:K64">
      <formula1>$S$64:$S$68</formula1>
    </dataValidation>
    <dataValidation type="list" allowBlank="1" showInputMessage="1" showErrorMessage="1" sqref="J65:K65">
      <formula1>$P$64:$P$69</formula1>
    </dataValidation>
    <dataValidation type="list" allowBlank="1" showInputMessage="1" showErrorMessage="1" sqref="A47:K47">
      <formula1>$F$234:$F$251</formula1>
    </dataValidation>
    <dataValidation type="list" allowBlank="1" showInputMessage="1" showErrorMessage="1" sqref="J49:K49">
      <formula1>$K$51:$K$61</formula1>
    </dataValidation>
    <dataValidation type="list" allowBlank="1" showInputMessage="1" showErrorMessage="1" sqref="A45:K45">
      <formula1>$A$220:$A$227</formula1>
    </dataValidation>
    <dataValidation type="list" allowBlank="1" showInputMessage="1" showErrorMessage="1" sqref="J105:K105">
      <formula1>$K$108:$K$111</formula1>
    </dataValidation>
    <dataValidation type="list" allowBlank="1" showInputMessage="1" showErrorMessage="1" sqref="K180:K181 K86:K99 K168:K174 K187">
      <formula1>$A$206:$A$211</formula1>
    </dataValidation>
  </dataValidations>
  <hyperlinks>
    <hyperlink ref="A8" r:id="rId1"/>
  </hyperlinks>
  <pageMargins left="0.7" right="0.7" top="0.75" bottom="0.75" header="0.3" footer="0.3"/>
  <pageSetup paperSize="9" scale="63" orientation="portrait" r:id="rId2"/>
  <rowBreaks count="1" manualBreakCount="1">
    <brk id="80" max="16383" man="1"/>
  </rowBreaks>
  <colBreaks count="1" manualBreakCount="1">
    <brk id="11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Анкета предприятия-организации</vt:lpstr>
      <vt:lpstr>'Анкета предприятия-организации'!_ftnref1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2019-10-01T06:45:37Z</dcterms:modified>
</cp:coreProperties>
</file>